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C:\Users\izukoutu hiroki\Desktop\"/>
    </mc:Choice>
  </mc:AlternateContent>
  <xr:revisionPtr revIDLastSave="0" documentId="8_{0954A8B4-576E-41A7-85E1-A6AED9784244}" xr6:coauthVersionLast="47" xr6:coauthVersionMax="47" xr10:uidLastSave="{00000000-0000-0000-0000-000000000000}"/>
  <bookViews>
    <workbookView xWindow="-108" yWindow="-108" windowWidth="23256" windowHeight="12576" activeTab="3" xr2:uid="{00000000-000D-0000-FFFF-FFFF00000000}"/>
  </bookViews>
  <sheets>
    <sheet name="表紙" sheetId="1" r:id="rId1"/>
    <sheet name="要項" sheetId="2" r:id="rId2"/>
    <sheet name="メンバー表" sheetId="3" r:id="rId3"/>
    <sheet name="予選" sheetId="11" r:id="rId4"/>
    <sheet name="順位決定" sheetId="9" r:id="rId5"/>
  </sheets>
  <definedNames>
    <definedName name="_xlnm.Print_Area" localSheetId="2">メンバー表!$A$1:$N$52</definedName>
    <definedName name="_xlnm.Print_Area" localSheetId="4">順位決定!$A$1:$Y$49</definedName>
    <definedName name="_xlnm.Print_Area" localSheetId="1">要項!$A$1:$B$55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0" i="11" l="1"/>
  <c r="M20" i="11"/>
  <c r="M43" i="9" l="1"/>
  <c r="F43" i="9"/>
  <c r="Q42" i="9" s="1"/>
  <c r="M42" i="9"/>
  <c r="F42" i="9"/>
  <c r="Q43" i="9" s="1"/>
  <c r="M41" i="9"/>
  <c r="F41" i="9"/>
  <c r="Q40" i="9" s="1"/>
  <c r="M40" i="9"/>
  <c r="F40" i="9"/>
  <c r="Q41" i="9" s="1"/>
  <c r="M39" i="9"/>
  <c r="F39" i="9"/>
  <c r="Q38" i="9" s="1"/>
  <c r="F38" i="9"/>
  <c r="Q39" i="9" s="1"/>
  <c r="J34" i="9"/>
  <c r="G34" i="9"/>
  <c r="D34" i="9"/>
  <c r="N33" i="9"/>
  <c r="L33" i="9"/>
  <c r="M32" i="9" s="1"/>
  <c r="G32" i="9"/>
  <c r="D32" i="9"/>
  <c r="N31" i="9"/>
  <c r="L31" i="9"/>
  <c r="M30" i="9" s="1"/>
  <c r="K31" i="9"/>
  <c r="I31" i="9"/>
  <c r="J30" i="9" s="1"/>
  <c r="D30" i="9"/>
  <c r="N29" i="9"/>
  <c r="L29" i="9"/>
  <c r="M28" i="9" s="1"/>
  <c r="K29" i="9"/>
  <c r="I29" i="9"/>
  <c r="J28" i="9" s="1"/>
  <c r="H29" i="9"/>
  <c r="F29" i="9"/>
  <c r="G28" i="9" s="1"/>
  <c r="L26" i="9"/>
  <c r="I26" i="9"/>
  <c r="F26" i="9"/>
  <c r="C26" i="9"/>
  <c r="M22" i="9"/>
  <c r="F22" i="9"/>
  <c r="M21" i="9"/>
  <c r="F21" i="9"/>
  <c r="M20" i="9"/>
  <c r="F20" i="9"/>
  <c r="M19" i="9"/>
  <c r="F19" i="9"/>
  <c r="M17" i="9" s="1"/>
  <c r="M18" i="9"/>
  <c r="F18" i="9"/>
  <c r="F17" i="9"/>
  <c r="J13" i="9"/>
  <c r="G13" i="9"/>
  <c r="D13" i="9"/>
  <c r="N12" i="9"/>
  <c r="L12" i="9"/>
  <c r="M11" i="9" s="1"/>
  <c r="G11" i="9"/>
  <c r="D11" i="9"/>
  <c r="N10" i="9"/>
  <c r="L10" i="9"/>
  <c r="M9" i="9" s="1"/>
  <c r="K10" i="9"/>
  <c r="I10" i="9"/>
  <c r="J9" i="9" s="1"/>
  <c r="D9" i="9"/>
  <c r="N8" i="9"/>
  <c r="L8" i="9"/>
  <c r="M7" i="9" s="1"/>
  <c r="K8" i="9"/>
  <c r="I8" i="9"/>
  <c r="J7" i="9" s="1"/>
  <c r="H8" i="9"/>
  <c r="F8" i="9"/>
  <c r="G7" i="9" s="1"/>
  <c r="L5" i="9"/>
  <c r="I5" i="9"/>
  <c r="F5" i="9"/>
  <c r="C5" i="9"/>
  <c r="M47" i="11"/>
  <c r="F47" i="11"/>
  <c r="M46" i="11"/>
  <c r="F46" i="11"/>
  <c r="M45" i="11"/>
  <c r="F45" i="11"/>
  <c r="M44" i="11"/>
  <c r="F44" i="11"/>
  <c r="M43" i="11"/>
  <c r="F43" i="11"/>
  <c r="F42" i="11"/>
  <c r="J38" i="11"/>
  <c r="G38" i="11"/>
  <c r="D38" i="11"/>
  <c r="N37" i="11"/>
  <c r="L37" i="11"/>
  <c r="M36" i="11" s="1"/>
  <c r="G36" i="11"/>
  <c r="D36" i="11"/>
  <c r="N35" i="11"/>
  <c r="L35" i="11"/>
  <c r="M34" i="11" s="1"/>
  <c r="K35" i="11"/>
  <c r="I35" i="11"/>
  <c r="J34" i="11" s="1"/>
  <c r="D34" i="11"/>
  <c r="N33" i="11"/>
  <c r="L33" i="11"/>
  <c r="M32" i="11" s="1"/>
  <c r="K33" i="11"/>
  <c r="I33" i="11"/>
  <c r="J32" i="11" s="1"/>
  <c r="H33" i="11"/>
  <c r="F33" i="11"/>
  <c r="G32" i="11" s="1"/>
  <c r="L30" i="11"/>
  <c r="I30" i="11"/>
  <c r="F30" i="11"/>
  <c r="C30" i="11"/>
  <c r="M24" i="11"/>
  <c r="F24" i="11"/>
  <c r="M23" i="11"/>
  <c r="F23" i="11"/>
  <c r="M22" i="11"/>
  <c r="F22" i="11"/>
  <c r="M21" i="11"/>
  <c r="F21" i="11"/>
  <c r="M19" i="11" s="1"/>
  <c r="F19" i="11"/>
  <c r="J15" i="11"/>
  <c r="G15" i="11"/>
  <c r="D15" i="11"/>
  <c r="N14" i="11"/>
  <c r="L14" i="11"/>
  <c r="M13" i="11" s="1"/>
  <c r="G13" i="11"/>
  <c r="D13" i="11"/>
  <c r="N12" i="11"/>
  <c r="L12" i="11"/>
  <c r="M11" i="11" s="1"/>
  <c r="K12" i="11"/>
  <c r="I12" i="11"/>
  <c r="J11" i="11" s="1"/>
  <c r="D11" i="11"/>
  <c r="N10" i="11"/>
  <c r="L10" i="11"/>
  <c r="M9" i="11" s="1"/>
  <c r="K10" i="11"/>
  <c r="I10" i="11"/>
  <c r="J9" i="11" s="1"/>
  <c r="H10" i="11"/>
  <c r="F10" i="11"/>
  <c r="G9" i="11" s="1"/>
  <c r="L7" i="11"/>
  <c r="I7" i="11"/>
  <c r="F7" i="11"/>
  <c r="C7" i="11"/>
  <c r="Q38" i="11" l="1"/>
  <c r="Q9" i="11"/>
  <c r="Q7" i="9"/>
  <c r="Q9" i="9"/>
  <c r="P32" i="9"/>
  <c r="Q34" i="9"/>
  <c r="Q32" i="9"/>
  <c r="O9" i="11"/>
  <c r="U9" i="11" s="1"/>
  <c r="W9" i="11" s="1"/>
  <c r="P11" i="9"/>
  <c r="Q36" i="11"/>
  <c r="P9" i="9"/>
  <c r="Q11" i="9"/>
  <c r="P13" i="9"/>
  <c r="Q28" i="9"/>
  <c r="Q30" i="9"/>
  <c r="P32" i="11"/>
  <c r="Q13" i="9"/>
  <c r="P7" i="9"/>
  <c r="O9" i="9"/>
  <c r="O11" i="9"/>
  <c r="O13" i="9"/>
  <c r="P28" i="9"/>
  <c r="P30" i="9"/>
  <c r="O32" i="9"/>
  <c r="P34" i="9"/>
  <c r="O7" i="9"/>
  <c r="O28" i="9"/>
  <c r="O30" i="9"/>
  <c r="O34" i="9"/>
  <c r="M38" i="9"/>
  <c r="Q32" i="11"/>
  <c r="P34" i="11"/>
  <c r="P13" i="11"/>
  <c r="P38" i="11"/>
  <c r="M42" i="11"/>
  <c r="Q15" i="11"/>
  <c r="O15" i="11"/>
  <c r="O32" i="11"/>
  <c r="Q34" i="11"/>
  <c r="T9" i="11"/>
  <c r="P9" i="11"/>
  <c r="Q11" i="11"/>
  <c r="O11" i="11"/>
  <c r="P11" i="11"/>
  <c r="Q13" i="11"/>
  <c r="O13" i="11"/>
  <c r="P15" i="11"/>
  <c r="O34" i="11"/>
  <c r="P36" i="11"/>
  <c r="O38" i="11"/>
  <c r="O36" i="11"/>
  <c r="S9" i="11" l="1"/>
  <c r="R9" i="11"/>
  <c r="U34" i="9"/>
  <c r="W34" i="9" s="1"/>
  <c r="S34" i="9"/>
  <c r="T34" i="9"/>
  <c r="R34" i="9"/>
  <c r="V34" i="9" s="1"/>
  <c r="U28" i="9"/>
  <c r="W28" i="9" s="1"/>
  <c r="S28" i="9"/>
  <c r="T28" i="9"/>
  <c r="R28" i="9"/>
  <c r="V28" i="9" s="1"/>
  <c r="T13" i="9"/>
  <c r="R13" i="9"/>
  <c r="U13" i="9"/>
  <c r="W13" i="9" s="1"/>
  <c r="S13" i="9"/>
  <c r="T9" i="9"/>
  <c r="R9" i="9"/>
  <c r="V9" i="9" s="1"/>
  <c r="U9" i="9"/>
  <c r="W9" i="9" s="1"/>
  <c r="S9" i="9"/>
  <c r="U30" i="9"/>
  <c r="W30" i="9" s="1"/>
  <c r="S30" i="9"/>
  <c r="T30" i="9"/>
  <c r="R30" i="9"/>
  <c r="U7" i="9"/>
  <c r="W7" i="9" s="1"/>
  <c r="S7" i="9"/>
  <c r="T7" i="9"/>
  <c r="R7" i="9"/>
  <c r="T32" i="9"/>
  <c r="R32" i="9"/>
  <c r="U32" i="9"/>
  <c r="W32" i="9" s="1"/>
  <c r="S32" i="9"/>
  <c r="T11" i="9"/>
  <c r="R11" i="9"/>
  <c r="V11" i="9" s="1"/>
  <c r="U11" i="9"/>
  <c r="W11" i="9" s="1"/>
  <c r="S11" i="9"/>
  <c r="U36" i="11"/>
  <c r="W36" i="11" s="1"/>
  <c r="S36" i="11"/>
  <c r="T36" i="11"/>
  <c r="R36" i="11"/>
  <c r="U11" i="11"/>
  <c r="W11" i="11" s="1"/>
  <c r="S11" i="11"/>
  <c r="T11" i="11"/>
  <c r="R11" i="11"/>
  <c r="V11" i="11" s="1"/>
  <c r="U15" i="11"/>
  <c r="W15" i="11" s="1"/>
  <c r="S15" i="11"/>
  <c r="T15" i="11"/>
  <c r="R15" i="11"/>
  <c r="T38" i="11"/>
  <c r="R38" i="11"/>
  <c r="V38" i="11" s="1"/>
  <c r="U38" i="11"/>
  <c r="W38" i="11" s="1"/>
  <c r="S38" i="11"/>
  <c r="T34" i="11"/>
  <c r="R34" i="11"/>
  <c r="U34" i="11"/>
  <c r="W34" i="11" s="1"/>
  <c r="S34" i="11"/>
  <c r="U13" i="11"/>
  <c r="W13" i="11" s="1"/>
  <c r="S13" i="11"/>
  <c r="R13" i="11"/>
  <c r="V13" i="11" s="1"/>
  <c r="T13" i="11"/>
  <c r="T32" i="11"/>
  <c r="R32" i="11"/>
  <c r="V32" i="11" s="1"/>
  <c r="U32" i="11"/>
  <c r="W32" i="11" s="1"/>
  <c r="S32" i="11"/>
</calcChain>
</file>

<file path=xl/sharedStrings.xml><?xml version="1.0" encoding="utf-8"?>
<sst xmlns="http://schemas.openxmlformats.org/spreadsheetml/2006/main" count="455" uniqueCount="240">
  <si>
    <t>趣　旨</t>
  </si>
  <si>
    <t>日本の将来を担うU-１０年代のサッカーへの興味・関心を深め、さらなる技術の向上、健全な心身と創造力が育つよう伊豆地区予選会を開催する</t>
  </si>
  <si>
    <t>期　日</t>
  </si>
  <si>
    <t>参加資格</t>
  </si>
  <si>
    <t>(1)</t>
  </si>
  <si>
    <t>本大会の趣旨に賛同する当地区協議会加盟のチームであること</t>
  </si>
  <si>
    <t>(2)</t>
  </si>
  <si>
    <t>(3)</t>
  </si>
  <si>
    <t>選手は、スポーツ安全保険に加入していること</t>
  </si>
  <si>
    <t>(4)</t>
  </si>
  <si>
    <t>(5)</t>
  </si>
  <si>
    <t>4</t>
  </si>
  <si>
    <t>競技方法</t>
  </si>
  <si>
    <t>ピッチサイズは縦６０ｍ×横４０ｍを基本とし、ゴールは少年用（２.１５ｍ×５ｍ）、ボールは４号球を各自持ち寄りとする</t>
  </si>
  <si>
    <t>5</t>
  </si>
  <si>
    <t>競技規則</t>
  </si>
  <si>
    <t>公益財団法人日本サッカー協会８人制競技規則に準ずる。ただし、本予選会規程を設ける
その他は静岡県サッカー協会少年委員会細則による</t>
  </si>
  <si>
    <t>組合せは、参加を希望するチームで、伊豆地区会議において代表者等により、抽選により決定する
日程及び会場は、同グループで順次調整し、予定期間内に終了するよう努める</t>
  </si>
  <si>
    <t>試合開始前に、会場責任者、試合のチーム責任者（代表・監督・コーチ等）及び審判は、試合の運営・進行について打合せをすること</t>
  </si>
  <si>
    <t>(6)</t>
  </si>
  <si>
    <t>選手交代の際は交代ゾーンを使用する。交代人数・回数とも制限しない。一度退いた選手がその試合中に再び出場することができる（自由交代）</t>
  </si>
  <si>
    <t>(7)</t>
  </si>
  <si>
    <t>ベンチに入る代表者・監督・コーチは常に紳士的な態度で行動をとらなければならない。ゲーム中は選手が自由に判断し、様々なプレーにトライできるようなサポートを心がけること</t>
  </si>
  <si>
    <t>(8)</t>
  </si>
  <si>
    <t>試合における事故は会場責任者にて応急処置をするが、その後はチームまたは保護者の責任とする。また、施設等の使用については、会場責任者の指示に従い、十分な注意を払うこと</t>
  </si>
  <si>
    <t>(9)</t>
  </si>
  <si>
    <t>チーム名</t>
  </si>
  <si>
    <t>代表者</t>
  </si>
  <si>
    <t>コーチ</t>
  </si>
  <si>
    <t>メイン</t>
  </si>
  <si>
    <t>FP</t>
  </si>
  <si>
    <t>シャツ</t>
  </si>
  <si>
    <t>パンツ</t>
  </si>
  <si>
    <t>ストッキング</t>
  </si>
  <si>
    <t>サブ</t>
  </si>
  <si>
    <t>GK</t>
  </si>
  <si>
    <t>背番号</t>
  </si>
  <si>
    <t>選　手　名</t>
  </si>
  <si>
    <t>学年</t>
  </si>
  <si>
    <t>ＧＫ</t>
  </si>
  <si>
    <t>　</t>
  </si>
  <si>
    <t>得点</t>
  </si>
  <si>
    <r>
      <t>試合開始前に、メンバー表を審判（本部）に１部提出する。なお、</t>
    </r>
    <r>
      <rPr>
        <u/>
        <sz val="11"/>
        <rFont val="HGPｺﾞｼｯｸM"/>
        <family val="3"/>
        <charset val="128"/>
      </rPr>
      <t>ベンチに入れる選手数に制限はない</t>
    </r>
    <r>
      <rPr>
        <sz val="11"/>
        <rFont val="HGPｺﾞｼｯｸM"/>
        <family val="3"/>
        <charset val="128"/>
      </rPr>
      <t>が、試合参加は登録選手のみとなる</t>
    </r>
    <phoneticPr fontId="23"/>
  </si>
  <si>
    <r>
      <t>試合開始にあたっては、各チーム、選手が８人以上いることを原則とし、</t>
    </r>
    <r>
      <rPr>
        <u/>
        <sz val="11"/>
        <rFont val="HGPｺﾞｼｯｸM"/>
        <family val="3"/>
        <charset val="128"/>
      </rPr>
      <t>８人に満たない場合は、試合は開始できない</t>
    </r>
    <phoneticPr fontId="23"/>
  </si>
  <si>
    <t>試合中、一方のチームが６名に満たなくなったときは、試合は成立しない。リーグ戦はそのチームの全試合結果を抹消する</t>
    <phoneticPr fontId="23"/>
  </si>
  <si>
    <r>
      <t>各チームは、</t>
    </r>
    <r>
      <rPr>
        <b/>
        <u/>
        <sz val="11"/>
        <color rgb="FFFF0000"/>
        <rFont val="HGPｺﾞｼｯｸM"/>
        <family val="3"/>
        <charset val="128"/>
      </rPr>
      <t>会場費実費</t>
    </r>
    <r>
      <rPr>
        <sz val="11"/>
        <rFont val="HGPｺﾞｼｯｸM"/>
        <family val="3"/>
        <charset val="128"/>
      </rPr>
      <t>を会場当番チームに持参する。なお、使用料等費用が不足する場合は、該当チームで等分し、それぞれ負担する</t>
    </r>
    <rPh sb="9" eb="11">
      <t>ジッピ</t>
    </rPh>
    <phoneticPr fontId="23"/>
  </si>
  <si>
    <t>２０２１年度JＦＡへチーム及び個人登録（申請中も含む）した１０歳以下（小学校４年生～２年生）の選手で構成されたチームであること※申請中は申請書（控）を確認する。</t>
    <rPh sb="64" eb="67">
      <t>シンセイチュウ</t>
    </rPh>
    <rPh sb="68" eb="70">
      <t>シンセイ</t>
    </rPh>
    <rPh sb="70" eb="71">
      <t>ショ</t>
    </rPh>
    <rPh sb="72" eb="73">
      <t>ヒカ</t>
    </rPh>
    <rPh sb="75" eb="77">
      <t>カクニン</t>
    </rPh>
    <phoneticPr fontId="23"/>
  </si>
  <si>
    <r>
      <t>選手は、８名以上１６名以内とし、指導者は、代表者・監督・コーチで４名以内とする。指導者の監督・コーチは、</t>
    </r>
    <r>
      <rPr>
        <u/>
        <sz val="11"/>
        <rFont val="HGPｺﾞｼｯｸM"/>
        <family val="3"/>
        <charset val="128"/>
      </rPr>
      <t>Ｄ級以上の有資格者であること</t>
    </r>
    <r>
      <rPr>
        <sz val="11"/>
        <rFont val="HGPｺﾞｼｯｸM"/>
        <family val="3"/>
        <charset val="128"/>
      </rPr>
      <t>　　　　　　　　　　　　　　　　　　　　　　　　　　　　　　　　　　　　　　　　　　　　※ローカルルール適用：出場選手は16名とし、ベンチ入りは何人でも構わない。また指導者は２名以上とし、資格がない場合でも、医療従事者等でも可とする。</t>
    </r>
    <rPh sb="44" eb="46">
      <t>カントク</t>
    </rPh>
    <rPh sb="118" eb="119">
      <t>テキ</t>
    </rPh>
    <rPh sb="119" eb="120">
      <t>ヨウ</t>
    </rPh>
    <rPh sb="121" eb="123">
      <t>シュツジョウ</t>
    </rPh>
    <rPh sb="123" eb="125">
      <t>センシュ</t>
    </rPh>
    <rPh sb="128" eb="129">
      <t>メイ</t>
    </rPh>
    <rPh sb="135" eb="136">
      <t>イ</t>
    </rPh>
    <rPh sb="138" eb="140">
      <t>ナンニン</t>
    </rPh>
    <rPh sb="142" eb="143">
      <t>カマ</t>
    </rPh>
    <rPh sb="149" eb="151">
      <t>シドウ</t>
    </rPh>
    <rPh sb="151" eb="152">
      <t>シャ</t>
    </rPh>
    <rPh sb="154" eb="155">
      <t>メイ</t>
    </rPh>
    <rPh sb="155" eb="157">
      <t>イジョウ</t>
    </rPh>
    <rPh sb="160" eb="162">
      <t>シカク</t>
    </rPh>
    <rPh sb="165" eb="167">
      <t>バアイ</t>
    </rPh>
    <rPh sb="170" eb="172">
      <t>イリョウ</t>
    </rPh>
    <rPh sb="172" eb="175">
      <t>ジュウジシャ</t>
    </rPh>
    <rPh sb="175" eb="176">
      <t>トウ</t>
    </rPh>
    <rPh sb="178" eb="179">
      <t>カ</t>
    </rPh>
    <phoneticPr fontId="23"/>
  </si>
  <si>
    <t>会場運営</t>
  </si>
  <si>
    <t>　　</t>
    <phoneticPr fontId="23"/>
  </si>
  <si>
    <t>試合会場には、試合を運営するチームを決め、そのチームを中心に試合日程を消化すること。運営チームは、それぞれ順次行うこと。</t>
    <phoneticPr fontId="23"/>
  </si>
  <si>
    <t>試合会場は、会場チームを中心に、参加チームすべてで協力しあって、会場の設営、片付けを行うこと。荒天等の中止決定は、会場チームが行い、試合開始前に連絡すること。</t>
    <phoneticPr fontId="23"/>
  </si>
  <si>
    <t>雷雨、暴風等で試合が続行できない場合は、運営チームを中心に参加チームで協議し、対応する。</t>
    <phoneticPr fontId="23"/>
  </si>
  <si>
    <t>試合日程が終了後、運営チームは、試合結果報告書を作成し、速やかに伊豆地区内（役員および各チーム）にメールまたはLINE送信すること。審判報告書も、速やかに、審判委員長に提出すること。</t>
    <phoneticPr fontId="23"/>
  </si>
  <si>
    <t>表彰</t>
    <rPh sb="0" eb="2">
      <t>ヒョウショウ</t>
    </rPh>
    <phoneticPr fontId="23"/>
  </si>
  <si>
    <t>上位３チームを表彰する。</t>
    <phoneticPr fontId="23"/>
  </si>
  <si>
    <t>その他</t>
    <rPh sb="2" eb="3">
      <t>タ</t>
    </rPh>
    <phoneticPr fontId="23"/>
  </si>
  <si>
    <t>伊豆地区コロナウィルス対策ルールを順守し、試合会場での感染は絶対に起こさないように注意する。</t>
  </si>
  <si>
    <t>※　下記に該当する方も、当日のご来場はご遠慮いただきますよう、お願いします。</t>
  </si>
  <si>
    <t>ア</t>
    <phoneticPr fontId="38"/>
  </si>
  <si>
    <t>新型コロナウイルス感染症陽性とされた者との濃厚接触がある場合</t>
  </si>
  <si>
    <t>イ</t>
  </si>
  <si>
    <t>同居家族や身近な知人に感染が疑われる方がいる場合</t>
  </si>
  <si>
    <t>ウ</t>
  </si>
  <si>
    <t>過去１４日以内に政府から入国制限、入国後の観察期間を必要とされている国、</t>
  </si>
  <si>
    <t>地域等への渡航又は当該在住者との濃厚接触がある場合</t>
  </si>
  <si>
    <t>各会場のトイレには消毒液等を用意し、当該チームにおいても除菌対策をお願いします。</t>
  </si>
  <si>
    <t>練習及び試合時以外は、選手並びに指導者は極力マスク着用していただくと共に、観戦者はマスク着用を励行してください。</t>
  </si>
  <si>
    <t>各チームで会場入りする選手、スタッフ、保護者を把握しておく事。（不慮の際、追えるようにしておく）</t>
    <rPh sb="5" eb="7">
      <t>カイジョウ</t>
    </rPh>
    <rPh sb="7" eb="8">
      <t>イ</t>
    </rPh>
    <rPh sb="11" eb="13">
      <t>センシュ</t>
    </rPh>
    <rPh sb="19" eb="22">
      <t>ホゴシャ</t>
    </rPh>
    <rPh sb="23" eb="25">
      <t>ハアク</t>
    </rPh>
    <rPh sb="29" eb="30">
      <t>コト</t>
    </rPh>
    <rPh sb="32" eb="34">
      <t>フリョ</t>
    </rPh>
    <rPh sb="35" eb="36">
      <t>サイ</t>
    </rPh>
    <rPh sb="37" eb="38">
      <t>オ</t>
    </rPh>
    <phoneticPr fontId="38"/>
  </si>
  <si>
    <t>試合に参加する指導者及び選手、来場者については各チームにて検温（37.5℃以下）及び健康状態を確認し、不良な方については来場をご遠慮いただいてください。</t>
    <phoneticPr fontId="38"/>
  </si>
  <si>
    <t>会場運営の際、大会規定に反する事項・事故が発生した場合には、運営チームの責任者は、委員長に報告すること。　
　</t>
    <phoneticPr fontId="23"/>
  </si>
  <si>
    <t>支　部</t>
  </si>
  <si>
    <t>東部</t>
    <rPh sb="0" eb="2">
      <t>トウブ</t>
    </rPh>
    <phoneticPr fontId="23"/>
  </si>
  <si>
    <t>チーム番号</t>
  </si>
  <si>
    <t>　←チーム番号は組み合わせ表の番号を記入する（東部大会記入なし、県大会記入あり）</t>
    <rPh sb="23" eb="25">
      <t>トウブ</t>
    </rPh>
    <rPh sb="25" eb="27">
      <t>タイカイ</t>
    </rPh>
    <rPh sb="27" eb="29">
      <t>キニュウ</t>
    </rPh>
    <rPh sb="32" eb="33">
      <t>ケン</t>
    </rPh>
    <phoneticPr fontId="23"/>
  </si>
  <si>
    <t>資格　　　級</t>
    <rPh sb="0" eb="2">
      <t>シカク</t>
    </rPh>
    <rPh sb="5" eb="6">
      <t>キュウ</t>
    </rPh>
    <phoneticPr fontId="23"/>
  </si>
  <si>
    <t>対策責任者</t>
    <rPh sb="0" eb="2">
      <t>タイサク</t>
    </rPh>
    <rPh sb="2" eb="5">
      <t>セキニンシャ</t>
    </rPh>
    <phoneticPr fontId="23"/>
  </si>
  <si>
    <t>連絡先</t>
    <phoneticPr fontId="23"/>
  </si>
  <si>
    <t>　←東部大会は大会エントリー兼感染対策責任者連絡先を記入すること</t>
    <rPh sb="2" eb="4">
      <t>トウブ</t>
    </rPh>
    <rPh sb="4" eb="6">
      <t>タイカイ</t>
    </rPh>
    <rPh sb="7" eb="9">
      <t>タイカイ</t>
    </rPh>
    <rPh sb="14" eb="15">
      <t>ケン</t>
    </rPh>
    <rPh sb="15" eb="17">
      <t>カンセン</t>
    </rPh>
    <rPh sb="17" eb="19">
      <t>タイサク</t>
    </rPh>
    <rPh sb="19" eb="22">
      <t>セキニンシャ</t>
    </rPh>
    <rPh sb="22" eb="25">
      <t>レンラクサキ</t>
    </rPh>
    <rPh sb="26" eb="28">
      <t>キニュウ</t>
    </rPh>
    <phoneticPr fontId="23"/>
  </si>
  <si>
    <t>体調</t>
    <rPh sb="0" eb="2">
      <t>タイチョウ</t>
    </rPh>
    <phoneticPr fontId="23"/>
  </si>
  <si>
    <t>体温</t>
    <rPh sb="0" eb="2">
      <t>タイオン</t>
    </rPh>
    <phoneticPr fontId="23"/>
  </si>
  <si>
    <t>　　　．　　 ℃</t>
    <phoneticPr fontId="23"/>
  </si>
  <si>
    <t>　←役職については、監督、コーチを選択し、氏名を記入すること</t>
    <rPh sb="2" eb="4">
      <t>ヤクショク</t>
    </rPh>
    <rPh sb="10" eb="12">
      <t>カントク</t>
    </rPh>
    <rPh sb="17" eb="19">
      <t>センタク</t>
    </rPh>
    <rPh sb="21" eb="23">
      <t>シメイ</t>
    </rPh>
    <rPh sb="24" eb="26">
      <t>キニュウ</t>
    </rPh>
    <phoneticPr fontId="23"/>
  </si>
  <si>
    <t>監督</t>
  </si>
  <si>
    <t>　　　．　 　℃</t>
    <phoneticPr fontId="23"/>
  </si>
  <si>
    <t>　　 また、資格も合わせて記入すること</t>
    <rPh sb="6" eb="8">
      <t>シカク</t>
    </rPh>
    <rPh sb="9" eb="10">
      <t>ア</t>
    </rPh>
    <rPh sb="13" eb="15">
      <t>キニュウ</t>
    </rPh>
    <phoneticPr fontId="23"/>
  </si>
  <si>
    <t>　　　． 　　℃</t>
    <phoneticPr fontId="23"/>
  </si>
  <si>
    <t>　←試合当日に体調欄には、良好の場合は〇を記入する</t>
    <rPh sb="2" eb="4">
      <t>シアイ</t>
    </rPh>
    <rPh sb="4" eb="6">
      <t>トウジツ</t>
    </rPh>
    <rPh sb="7" eb="9">
      <t>タイチョウ</t>
    </rPh>
    <rPh sb="9" eb="10">
      <t>ラン</t>
    </rPh>
    <rPh sb="13" eb="15">
      <t>リョウコウ</t>
    </rPh>
    <rPh sb="16" eb="18">
      <t>バアイ</t>
    </rPh>
    <rPh sb="21" eb="23">
      <t>キニュウ</t>
    </rPh>
    <phoneticPr fontId="23"/>
  </si>
  <si>
    <t>資格　  　級</t>
    <rPh sb="0" eb="2">
      <t>シカク</t>
    </rPh>
    <rPh sb="6" eb="7">
      <t>キュウ</t>
    </rPh>
    <phoneticPr fontId="23"/>
  </si>
  <si>
    <t>　←体温欄には、試合当日の体温を記入する。37.5℃以上の選手、指導者は試合出場並びにベンチ入りできない。</t>
    <rPh sb="2" eb="4">
      <t>タイオン</t>
    </rPh>
    <rPh sb="4" eb="5">
      <t>ラン</t>
    </rPh>
    <rPh sb="8" eb="10">
      <t>シアイ</t>
    </rPh>
    <rPh sb="10" eb="12">
      <t>トウジツ</t>
    </rPh>
    <rPh sb="13" eb="15">
      <t>タイオン</t>
    </rPh>
    <rPh sb="16" eb="18">
      <t>キニュウ</t>
    </rPh>
    <rPh sb="25" eb="28">
      <t>ドイジョウ</t>
    </rPh>
    <rPh sb="29" eb="31">
      <t>センシュ</t>
    </rPh>
    <rPh sb="32" eb="35">
      <t>シドウシャ</t>
    </rPh>
    <rPh sb="36" eb="38">
      <t>シアイ</t>
    </rPh>
    <rPh sb="38" eb="40">
      <t>シュツジョウ</t>
    </rPh>
    <rPh sb="40" eb="41">
      <t>ナラ</t>
    </rPh>
    <rPh sb="46" eb="47">
      <t>イ</t>
    </rPh>
    <phoneticPr fontId="23"/>
  </si>
  <si>
    <t>資格　  　級</t>
    <phoneticPr fontId="23"/>
  </si>
  <si>
    <t>　　体調、体温の欄を記入して本部に１部提出。試合毎の提出メンバー表には、体調、体温の記入は無し</t>
    <rPh sb="2" eb="4">
      <t>タイチョウ</t>
    </rPh>
    <rPh sb="5" eb="7">
      <t>タイオン</t>
    </rPh>
    <rPh sb="8" eb="9">
      <t>ラン</t>
    </rPh>
    <rPh sb="10" eb="12">
      <t>キニュウ</t>
    </rPh>
    <rPh sb="14" eb="16">
      <t>ホンブ</t>
    </rPh>
    <rPh sb="18" eb="19">
      <t>ブ</t>
    </rPh>
    <rPh sb="19" eb="21">
      <t>テイシュツ</t>
    </rPh>
    <rPh sb="22" eb="25">
      <t>シアイゴト</t>
    </rPh>
    <rPh sb="26" eb="28">
      <t>テイシュツ</t>
    </rPh>
    <rPh sb="32" eb="33">
      <t>ヒョウ</t>
    </rPh>
    <rPh sb="42" eb="44">
      <t>キニュウ</t>
    </rPh>
    <rPh sb="45" eb="46">
      <t>ナ</t>
    </rPh>
    <phoneticPr fontId="23"/>
  </si>
  <si>
    <t>資格　  　級</t>
    <phoneticPr fontId="23"/>
  </si>
  <si>
    <t>コーチ</t>
    <phoneticPr fontId="23"/>
  </si>
  <si>
    <t>医療従事者</t>
    <rPh sb="0" eb="2">
      <t>イリョウ</t>
    </rPh>
    <rPh sb="2" eb="5">
      <t>ジュウジシャ</t>
    </rPh>
    <phoneticPr fontId="23"/>
  </si>
  <si>
    <t>体調</t>
    <phoneticPr fontId="23"/>
  </si>
  <si>
    <t>体温</t>
    <phoneticPr fontId="23"/>
  </si>
  <si>
    <t>位　置</t>
  </si>
  <si>
    <t>ヨ ミ ガ ナ</t>
  </si>
  <si>
    <t>登録チーム</t>
  </si>
  <si>
    <t>ベンチ入</t>
    <rPh sb="3" eb="4">
      <t>イ</t>
    </rPh>
    <phoneticPr fontId="23"/>
  </si>
  <si>
    <t>先 発</t>
    <phoneticPr fontId="23"/>
  </si>
  <si>
    <t>体　調</t>
    <rPh sb="0" eb="3">
      <t>タイチョウ</t>
    </rPh>
    <phoneticPr fontId="23"/>
  </si>
  <si>
    <t>体　温</t>
    <rPh sb="0" eb="3">
      <t>タイオン</t>
    </rPh>
    <phoneticPr fontId="23"/>
  </si>
  <si>
    <t>　←ベンチ入りの欄に、25名中その試合でベンチ入りする16名に〇印をつけて、試合前に提出してください。</t>
    <rPh sb="5" eb="6">
      <t>イ</t>
    </rPh>
    <rPh sb="8" eb="9">
      <t>ラン</t>
    </rPh>
    <rPh sb="13" eb="14">
      <t>メイ</t>
    </rPh>
    <rPh sb="14" eb="15">
      <t>チュウ</t>
    </rPh>
    <rPh sb="17" eb="19">
      <t>シアイ</t>
    </rPh>
    <rPh sb="23" eb="24">
      <t>イ</t>
    </rPh>
    <rPh sb="29" eb="30">
      <t>メイ</t>
    </rPh>
    <rPh sb="32" eb="33">
      <t>シルシ</t>
    </rPh>
    <rPh sb="38" eb="40">
      <t>シアイ</t>
    </rPh>
    <rPh sb="40" eb="41">
      <t>マエ</t>
    </rPh>
    <rPh sb="42" eb="44">
      <t>テイシュツ</t>
    </rPh>
    <phoneticPr fontId="23"/>
  </si>
  <si>
    <t xml:space="preserve">  　．　   ℃</t>
    <phoneticPr fontId="23"/>
  </si>
  <si>
    <t>　←位置は「ＧＫ」「ＦＰ」のいずれかを記入する。</t>
  </si>
  <si>
    <t xml:space="preserve">  　．  　 ℃</t>
    <phoneticPr fontId="23"/>
  </si>
  <si>
    <t>　（当日、違う位置をやっても構わない）</t>
  </si>
  <si>
    <t xml:space="preserve">  　．　　 ℃</t>
    <phoneticPr fontId="23"/>
  </si>
  <si>
    <t>　←背番号は小さい番号から順番に記入する。空番号があっても空欄としない。</t>
  </si>
  <si>
    <t>　　　（背番号は連番でなくても構いません）</t>
    <phoneticPr fontId="23"/>
  </si>
  <si>
    <t>　　　（各種大会において、背番号、位置は当日記載も可とするが、事前に把握できている場合は記載して申請すること）</t>
    <rPh sb="4" eb="6">
      <t>カクシュ</t>
    </rPh>
    <rPh sb="6" eb="8">
      <t>タイカイ</t>
    </rPh>
    <rPh sb="13" eb="16">
      <t>セバンゴウ</t>
    </rPh>
    <rPh sb="17" eb="19">
      <t>イチ</t>
    </rPh>
    <rPh sb="20" eb="22">
      <t>トウジツ</t>
    </rPh>
    <rPh sb="22" eb="24">
      <t>キサイ</t>
    </rPh>
    <rPh sb="25" eb="26">
      <t>カ</t>
    </rPh>
    <rPh sb="31" eb="33">
      <t>ジゼン</t>
    </rPh>
    <rPh sb="34" eb="36">
      <t>ハアク</t>
    </rPh>
    <rPh sb="41" eb="43">
      <t>バアイ</t>
    </rPh>
    <rPh sb="44" eb="46">
      <t>キサイ</t>
    </rPh>
    <rPh sb="48" eb="50">
      <t>シンセイ</t>
    </rPh>
    <phoneticPr fontId="23"/>
  </si>
  <si>
    <t>　←「姓」と「名」の間に全角スペースを１つ入れる。</t>
  </si>
  <si>
    <t>　←登録チームは「選手証」に記載されたチーム</t>
  </si>
  <si>
    <t>注意事項</t>
    <rPh sb="0" eb="2">
      <t>チュウイ</t>
    </rPh>
    <rPh sb="2" eb="4">
      <t>ジコウ</t>
    </rPh>
    <phoneticPr fontId="23"/>
  </si>
  <si>
    <t>※下記すべての大会において、他チームで参加した場合の追加登録、変更登録は認めません。</t>
    <rPh sb="1" eb="3">
      <t>カキ</t>
    </rPh>
    <rPh sb="7" eb="9">
      <t>タイカイ</t>
    </rPh>
    <rPh sb="14" eb="15">
      <t>タ</t>
    </rPh>
    <rPh sb="19" eb="21">
      <t>サンカ</t>
    </rPh>
    <rPh sb="23" eb="25">
      <t>バアイ</t>
    </rPh>
    <rPh sb="26" eb="28">
      <t>ツイカ</t>
    </rPh>
    <rPh sb="28" eb="30">
      <t>トウロク</t>
    </rPh>
    <rPh sb="31" eb="33">
      <t>ヘンコウ</t>
    </rPh>
    <rPh sb="33" eb="35">
      <t>トウロク</t>
    </rPh>
    <rPh sb="36" eb="37">
      <t>ミト</t>
    </rPh>
    <phoneticPr fontId="23"/>
  </si>
  <si>
    <t>　（東部全体会議後に修正がある可能性があります）</t>
    <rPh sb="2" eb="6">
      <t>トウブゼンタイ</t>
    </rPh>
    <rPh sb="6" eb="8">
      <t>カイギ</t>
    </rPh>
    <rPh sb="8" eb="9">
      <t>ゴ</t>
    </rPh>
    <rPh sb="10" eb="12">
      <t>シュウセイ</t>
    </rPh>
    <rPh sb="15" eb="18">
      <t>カノウセイ</t>
    </rPh>
    <phoneticPr fontId="23"/>
  </si>
  <si>
    <t>※全日本につきましては、追加登録のみメンバー変更は認めます。</t>
    <rPh sb="1" eb="3">
      <t>ゼンニチ</t>
    </rPh>
    <rPh sb="3" eb="4">
      <t>ホン</t>
    </rPh>
    <phoneticPr fontId="23"/>
  </si>
  <si>
    <t>※しんきんにつきましては、追加登録のみメンバー変更は認めます。</t>
    <rPh sb="13" eb="17">
      <t>ツイカトウロク</t>
    </rPh>
    <rPh sb="23" eb="25">
      <t>ヘンコウ</t>
    </rPh>
    <rPh sb="26" eb="27">
      <t>ミト</t>
    </rPh>
    <phoneticPr fontId="23"/>
  </si>
  <si>
    <t>・しずぎんカップ、承認後の変更はできません。</t>
    <rPh sb="9" eb="11">
      <t>ショウニン</t>
    </rPh>
    <rPh sb="11" eb="12">
      <t>ゴ</t>
    </rPh>
    <rPh sb="13" eb="15">
      <t>ヘンコウ</t>
    </rPh>
    <phoneticPr fontId="23"/>
  </si>
  <si>
    <t>・NTTカップ、承認後の変更はできません。</t>
    <rPh sb="8" eb="10">
      <t>ショウニン</t>
    </rPh>
    <rPh sb="10" eb="11">
      <t>ゴ</t>
    </rPh>
    <rPh sb="12" eb="14">
      <t>ヘンコウ</t>
    </rPh>
    <phoneticPr fontId="23"/>
  </si>
  <si>
    <t>ユニホーム色</t>
  </si>
  <si>
    <t>ＦＰ</t>
  </si>
  <si>
    <t>◆体調欄には、試合当日の体調が良好の場合は〇を記入する。体調不良の選手は参加を認めない。</t>
    <rPh sb="1" eb="3">
      <t>タイチョウ</t>
    </rPh>
    <rPh sb="3" eb="4">
      <t>ラン</t>
    </rPh>
    <rPh sb="7" eb="9">
      <t>シアイ</t>
    </rPh>
    <rPh sb="9" eb="11">
      <t>トウジツ</t>
    </rPh>
    <rPh sb="12" eb="14">
      <t>タイチョウ</t>
    </rPh>
    <rPh sb="15" eb="17">
      <t>リョウコウ</t>
    </rPh>
    <rPh sb="18" eb="20">
      <t>バアイ</t>
    </rPh>
    <rPh sb="23" eb="25">
      <t>キニュウ</t>
    </rPh>
    <rPh sb="28" eb="30">
      <t>タイチョウ</t>
    </rPh>
    <rPh sb="30" eb="32">
      <t>フリョウ</t>
    </rPh>
    <rPh sb="33" eb="35">
      <t>センシュ</t>
    </rPh>
    <rPh sb="36" eb="38">
      <t>サンカ</t>
    </rPh>
    <rPh sb="39" eb="40">
      <t>ミト</t>
    </rPh>
    <phoneticPr fontId="23"/>
  </si>
  <si>
    <t>◆体温の欄には、試合当日の体温を記入する。３７．５℃以上の選手・指導者は試合出場並びにベンチ入りできない。</t>
    <phoneticPr fontId="23"/>
  </si>
  <si>
    <t>※責任者連絡先は、大会エントリー責任者連絡先を記入すること。</t>
    <rPh sb="1" eb="4">
      <t>せきにんしゃ</t>
    </rPh>
    <rPh sb="9" eb="11">
      <t>たいかい</t>
    </rPh>
    <rPh sb="16" eb="19">
      <t>せきにんしゃ</t>
    </rPh>
    <rPh sb="19" eb="22">
      <t>れんらくさき</t>
    </rPh>
    <phoneticPr fontId="51" type="Hiragana" alignment="distributed"/>
  </si>
  <si>
    <t>※試合当日は　①ベンチ入りするメンバーに〇印をする　②主将の背番に〇印をする</t>
    <phoneticPr fontId="23"/>
  </si>
  <si>
    <t>　③本部用として1部（体調、体温記入）提出し、メンバーチェックを受ける　④試合毎に先発欄に〇印を付け本部に1部（体調、体温なし）提出する</t>
    <phoneticPr fontId="23"/>
  </si>
  <si>
    <t>委員長承認</t>
    <rPh sb="0" eb="3">
      <t>いいんちょう</t>
    </rPh>
    <rPh sb="3" eb="5">
      <t>しょうにん</t>
    </rPh>
    <phoneticPr fontId="51" type="Hiragana" alignment="distributed"/>
  </si>
  <si>
    <t xml:space="preserve">       年　　　　月        日　　承認</t>
    <rPh sb="7" eb="8">
      <t>ねん</t>
    </rPh>
    <rPh sb="12" eb="13">
      <t>つき</t>
    </rPh>
    <rPh sb="21" eb="22">
      <t>ひ</t>
    </rPh>
    <rPh sb="24" eb="26">
      <t>しょうにん</t>
    </rPh>
    <phoneticPr fontId="51" type="Hiragana" alignment="distributed"/>
  </si>
  <si>
    <t>印</t>
    <rPh sb="0" eb="1">
      <t>いん</t>
    </rPh>
    <phoneticPr fontId="51" type="Hiragana" alignment="distributed"/>
  </si>
  <si>
    <t>☆上記の選手は、試合前日までの体調は問題ありません。</t>
    <rPh sb="1" eb="3">
      <t>ジョウキ</t>
    </rPh>
    <rPh sb="4" eb="6">
      <t>センシュ</t>
    </rPh>
    <rPh sb="8" eb="10">
      <t>シアイ</t>
    </rPh>
    <rPh sb="10" eb="12">
      <t>ゼンジツ</t>
    </rPh>
    <rPh sb="15" eb="17">
      <t>タイチョウ</t>
    </rPh>
    <rPh sb="18" eb="20">
      <t>モンダイ</t>
    </rPh>
    <phoneticPr fontId="23"/>
  </si>
  <si>
    <t>代表者又は監督等ベンチ入り感染対策責任者</t>
    <rPh sb="0" eb="3">
      <t>ダイヒョウシャ</t>
    </rPh>
    <rPh sb="3" eb="4">
      <t>マタ</t>
    </rPh>
    <rPh sb="5" eb="7">
      <t>カントク</t>
    </rPh>
    <rPh sb="7" eb="8">
      <t>トウ</t>
    </rPh>
    <rPh sb="11" eb="12">
      <t>イ</t>
    </rPh>
    <rPh sb="13" eb="15">
      <t>カンセン</t>
    </rPh>
    <rPh sb="15" eb="17">
      <t>タイサク</t>
    </rPh>
    <rPh sb="17" eb="20">
      <t>セキニンシャ</t>
    </rPh>
    <phoneticPr fontId="23"/>
  </si>
  <si>
    <t>氏名（直筆）</t>
    <rPh sb="0" eb="2">
      <t>シメイ</t>
    </rPh>
    <rPh sb="3" eb="5">
      <t>ジキヒツ</t>
    </rPh>
    <phoneticPr fontId="23"/>
  </si>
  <si>
    <t>★コロナ対策（重要事項）</t>
    <rPh sb="4" eb="6">
      <t>タイサク</t>
    </rPh>
    <rPh sb="7" eb="9">
      <t>ジュウヨウ</t>
    </rPh>
    <rPh sb="9" eb="11">
      <t>ジコウ</t>
    </rPh>
    <phoneticPr fontId="23"/>
  </si>
  <si>
    <t>　・チェックシート／選手、スタッフは記入をして、チームで保管する</t>
    <phoneticPr fontId="23"/>
  </si>
  <si>
    <t>　・参加資格／2020年度版東部支部4種委員会ローカルルールの遵守を誓約する</t>
    <rPh sb="2" eb="4">
      <t>サンカ</t>
    </rPh>
    <rPh sb="4" eb="6">
      <t>シカク</t>
    </rPh>
    <rPh sb="11" eb="13">
      <t>ネンド</t>
    </rPh>
    <rPh sb="13" eb="14">
      <t>ハン</t>
    </rPh>
    <rPh sb="14" eb="18">
      <t>トウブシブ</t>
    </rPh>
    <rPh sb="19" eb="20">
      <t>シュ</t>
    </rPh>
    <rPh sb="20" eb="23">
      <t>イインカイ</t>
    </rPh>
    <rPh sb="31" eb="33">
      <t>ジュンシュ</t>
    </rPh>
    <rPh sb="34" eb="36">
      <t>セイヤク</t>
    </rPh>
    <phoneticPr fontId="23"/>
  </si>
  <si>
    <t>★記入上の注意</t>
  </si>
  <si>
    <t>勝手に字体を変えたり修飾したりせず、「必要な情報を入力するだけ」にしてください。</t>
  </si>
  <si>
    <t>　①チーム番号は組み合わせ表の番号（１～８）を記入する（東部大会は記入無し）</t>
    <rPh sb="28" eb="30">
      <t>トウブ</t>
    </rPh>
    <phoneticPr fontId="23"/>
  </si>
  <si>
    <t>　②監督・コーチの資格はサッカー協会公認コーチの資格Ａ・Ｂ・Ｃ・Ｄを記入する。</t>
    <phoneticPr fontId="23"/>
  </si>
  <si>
    <r>
      <t>　③背番号は１番からの連番でなくてよいが、小さい番号から順番に書くこと。</t>
    </r>
    <r>
      <rPr>
        <b/>
        <sz val="11"/>
        <color indexed="10"/>
        <rFont val="ＭＳ Ｐゴシック"/>
        <family val="3"/>
        <charset val="128"/>
        <scheme val="major"/>
      </rPr>
      <t>数字は半角文字。</t>
    </r>
  </si>
  <si>
    <t>　④位置は「ＧＫ」「ＦＰ」　いずれかを記入する。</t>
  </si>
  <si>
    <r>
      <t>　⑤</t>
    </r>
    <r>
      <rPr>
        <b/>
        <sz val="11"/>
        <color indexed="10"/>
        <rFont val="ＭＳ Ｐゴシック"/>
        <family val="3"/>
        <charset val="128"/>
        <scheme val="major"/>
      </rPr>
      <t>「姓」と「名」の間に全角スペースを１つ入れる。</t>
    </r>
  </si>
  <si>
    <t>　⑥登録チームは「選手証」に記載されたチーム名を記入する。</t>
  </si>
  <si>
    <t>　⑦ユニホームの色は表の縦の４つのマスが異色（４色）となるようにする。</t>
  </si>
  <si>
    <t>★試合当日の使用方法</t>
  </si>
  <si>
    <t>　①　ベンチ入りするメンバーに〇印をする</t>
    <rPh sb="6" eb="7">
      <t>イ</t>
    </rPh>
    <rPh sb="16" eb="17">
      <t>シルシ</t>
    </rPh>
    <phoneticPr fontId="23"/>
  </si>
  <si>
    <t>　②　主将の背番に〇印をする</t>
    <rPh sb="3" eb="5">
      <t>シュショウ</t>
    </rPh>
    <rPh sb="6" eb="8">
      <t>セバン</t>
    </rPh>
    <rPh sb="10" eb="11">
      <t>シルシ</t>
    </rPh>
    <phoneticPr fontId="23"/>
  </si>
  <si>
    <t>　③　本部用として1部提出し、メンバーチェックを受ける</t>
    <rPh sb="24" eb="25">
      <t>ウ</t>
    </rPh>
    <phoneticPr fontId="23"/>
  </si>
  <si>
    <t>　④　試合毎に先発欄に〇印を付け本部に1部提出する</t>
    <rPh sb="3" eb="5">
      <t>シアイ</t>
    </rPh>
    <rPh sb="5" eb="6">
      <t>ゴト</t>
    </rPh>
    <rPh sb="7" eb="9">
      <t>センパツ</t>
    </rPh>
    <rPh sb="9" eb="10">
      <t>ラン</t>
    </rPh>
    <rPh sb="11" eb="13">
      <t>マルシルシ</t>
    </rPh>
    <rPh sb="14" eb="15">
      <t>ツ</t>
    </rPh>
    <rPh sb="16" eb="18">
      <t>ホンブ</t>
    </rPh>
    <rPh sb="20" eb="21">
      <t>ブ</t>
    </rPh>
    <rPh sb="21" eb="23">
      <t>テイシュツ</t>
    </rPh>
    <phoneticPr fontId="23"/>
  </si>
  <si>
    <t>資格 　　　級</t>
    <rPh sb="0" eb="2">
      <t>シカク</t>
    </rPh>
    <rPh sb="6" eb="7">
      <t>キュウ</t>
    </rPh>
    <phoneticPr fontId="23"/>
  </si>
  <si>
    <t>★チームが日程＆会場の調整を行う</t>
    <rPh sb="5" eb="7">
      <t>ニッテイ</t>
    </rPh>
    <rPh sb="8" eb="10">
      <t>カイジョウ</t>
    </rPh>
    <rPh sb="11" eb="13">
      <t>チョウセイ</t>
    </rPh>
    <rPh sb="14" eb="15">
      <t>オコナ</t>
    </rPh>
    <phoneticPr fontId="23"/>
  </si>
  <si>
    <t>しんきんカップ　第３7回 静岡県キッズU-10　8人制サッカー大会　
伊豆地区予選　大会規程</t>
    <phoneticPr fontId="23"/>
  </si>
  <si>
    <t>＊試合時間、組み合わせ等協議により変更できる</t>
  </si>
  <si>
    <t>会場　（　　）</t>
    <phoneticPr fontId="23"/>
  </si>
  <si>
    <t>予備日　月　日（　）</t>
    <phoneticPr fontId="23"/>
  </si>
  <si>
    <t>会場　（　　）</t>
    <phoneticPr fontId="23"/>
  </si>
  <si>
    <t>勝</t>
  </si>
  <si>
    <t>分</t>
  </si>
  <si>
    <t>負</t>
  </si>
  <si>
    <t>勝点</t>
  </si>
  <si>
    <t>失点</t>
  </si>
  <si>
    <t>得失点</t>
  </si>
  <si>
    <t>順位</t>
  </si>
  <si>
    <t>－</t>
  </si>
  <si>
    <t>Ａ　ブロック</t>
  </si>
  <si>
    <t>試合時間</t>
  </si>
  <si>
    <t>対戦</t>
  </si>
  <si>
    <t>主審、４審</t>
  </si>
  <si>
    <t>Ｂ　ブロック</t>
  </si>
  <si>
    <t>2022年度伊豆地区4種　大会登録兼メンバー表8人制用</t>
    <rPh sb="6" eb="8">
      <t>イズ</t>
    </rPh>
    <rPh sb="8" eb="10">
      <t>チク</t>
    </rPh>
    <rPh sb="13" eb="15">
      <t>タイカイ</t>
    </rPh>
    <phoneticPr fontId="23"/>
  </si>
  <si>
    <t>しんきんカップ　第３７回 静岡県キッズU-10　8人制サッカー大会伊豆地区予選</t>
    <phoneticPr fontId="23"/>
  </si>
  <si>
    <t>★</t>
    <phoneticPr fontId="23"/>
  </si>
  <si>
    <t>２０２２年度　　Ｕ-１０しんきんカップ　伊豆地区予選リーグ　</t>
    <rPh sb="24" eb="26">
      <t>ヨセン</t>
    </rPh>
    <phoneticPr fontId="23"/>
  </si>
  <si>
    <t>Ａブロック</t>
    <phoneticPr fontId="23"/>
  </si>
  <si>
    <t>Ｂブロック</t>
    <phoneticPr fontId="23"/>
  </si>
  <si>
    <t>２０２２年度　　Ｕ-１０しんきんカップ　伊豆地区　順位決定リーグ　</t>
    <rPh sb="25" eb="27">
      <t>ジュンイ</t>
    </rPh>
    <rPh sb="27" eb="29">
      <t>ケッテイ</t>
    </rPh>
    <phoneticPr fontId="23"/>
  </si>
  <si>
    <t>上位ブロック</t>
    <rPh sb="0" eb="2">
      <t>ジョウイ</t>
    </rPh>
    <phoneticPr fontId="23"/>
  </si>
  <si>
    <t>★</t>
    <phoneticPr fontId="23"/>
  </si>
  <si>
    <t>A1位</t>
    <rPh sb="2" eb="3">
      <t>イ</t>
    </rPh>
    <phoneticPr fontId="23"/>
  </si>
  <si>
    <t>A3位</t>
    <rPh sb="2" eb="3">
      <t>イ</t>
    </rPh>
    <phoneticPr fontId="23"/>
  </si>
  <si>
    <t>B3位</t>
    <rPh sb="2" eb="3">
      <t>イ</t>
    </rPh>
    <phoneticPr fontId="23"/>
  </si>
  <si>
    <t>A4位</t>
    <rPh sb="2" eb="3">
      <t>イ</t>
    </rPh>
    <phoneticPr fontId="23"/>
  </si>
  <si>
    <t>B4位</t>
    <rPh sb="2" eb="3">
      <t>イ</t>
    </rPh>
    <phoneticPr fontId="23"/>
  </si>
  <si>
    <t>B1位</t>
    <rPh sb="2" eb="3">
      <t>イ</t>
    </rPh>
    <phoneticPr fontId="23"/>
  </si>
  <si>
    <t>A2位</t>
    <rPh sb="2" eb="3">
      <t>イ</t>
    </rPh>
    <phoneticPr fontId="23"/>
  </si>
  <si>
    <t>B2位</t>
    <rPh sb="2" eb="3">
      <t>イ</t>
    </rPh>
    <phoneticPr fontId="23"/>
  </si>
  <si>
    <t>下位ブロック</t>
    <rPh sb="0" eb="2">
      <t>カイ</t>
    </rPh>
    <phoneticPr fontId="23"/>
  </si>
  <si>
    <t>　【 　東部予選９/１９予定　　　　県大会１0/30・11/6　】</t>
    <rPh sb="12" eb="14">
      <t>ヨテイ</t>
    </rPh>
    <phoneticPr fontId="23"/>
  </si>
  <si>
    <t>12-5-12</t>
    <phoneticPr fontId="23"/>
  </si>
  <si>
    <t>12-5-12</t>
    <phoneticPr fontId="23"/>
  </si>
  <si>
    <t>12-5-12</t>
    <phoneticPr fontId="23"/>
  </si>
  <si>
    <t>12-5-12</t>
    <phoneticPr fontId="23"/>
  </si>
  <si>
    <t>12-5-12</t>
    <phoneticPr fontId="23"/>
  </si>
  <si>
    <r>
      <rPr>
        <b/>
        <sz val="11"/>
        <color rgb="FFFF0000"/>
        <rFont val="HGPｺﾞｼｯｸM"/>
        <family val="3"/>
        <charset val="128"/>
      </rPr>
      <t>2ブロック（A～B）×４チーム</t>
    </r>
    <r>
      <rPr>
        <sz val="11"/>
        <rFont val="HGPｺﾞｼｯｸM"/>
        <family val="3"/>
        <charset val="128"/>
      </rPr>
      <t>が予選リーグ戦を行い順位を決める。。　　　　　　　　　　　　　　　　　　　　　　　　　　　　　　　　　　　　順位決定は、予選リーグ各ブロック１～2位の上位は4チームでリーグ戦、各ブロック3～4位の下位４チームでリーグ戦を行い、順位を決定する。</t>
    </r>
    <r>
      <rPr>
        <b/>
        <u/>
        <sz val="11"/>
        <color rgb="FFFF0000"/>
        <rFont val="HGPｺﾞｼｯｸM"/>
        <family val="3"/>
        <charset val="128"/>
      </rPr>
      <t>※上位リーグ１位は県大会、２位は東部予選に出場できる。</t>
    </r>
    <r>
      <rPr>
        <sz val="11"/>
        <color indexed="8"/>
        <rFont val="HGPｺﾞｼｯｸM"/>
        <family val="3"/>
        <charset val="128"/>
      </rPr>
      <t xml:space="preserve">
</t>
    </r>
    <r>
      <rPr>
        <sz val="11"/>
        <rFont val="HGPｺﾞｼｯｸM"/>
        <family val="3"/>
        <charset val="128"/>
      </rPr>
      <t xml:space="preserve">
</t>
    </r>
    <rPh sb="69" eb="71">
      <t>ジュンイ</t>
    </rPh>
    <rPh sb="71" eb="73">
      <t>ケッテイ</t>
    </rPh>
    <rPh sb="75" eb="77">
      <t>ヨセン</t>
    </rPh>
    <rPh sb="80" eb="81">
      <t>カク</t>
    </rPh>
    <rPh sb="88" eb="89">
      <t>イ</t>
    </rPh>
    <rPh sb="90" eb="92">
      <t>ジョウイ</t>
    </rPh>
    <rPh sb="101" eb="102">
      <t>セン</t>
    </rPh>
    <rPh sb="103" eb="104">
      <t>カク</t>
    </rPh>
    <rPh sb="111" eb="112">
      <t>イ</t>
    </rPh>
    <rPh sb="113" eb="115">
      <t>カイ</t>
    </rPh>
    <rPh sb="123" eb="124">
      <t>セン</t>
    </rPh>
    <rPh sb="125" eb="126">
      <t>オコナ</t>
    </rPh>
    <rPh sb="128" eb="130">
      <t>ジュンイ</t>
    </rPh>
    <rPh sb="131" eb="133">
      <t>ケッテイ</t>
    </rPh>
    <rPh sb="137" eb="139">
      <t>ジョウイ</t>
    </rPh>
    <rPh sb="143" eb="144">
      <t>イ</t>
    </rPh>
    <rPh sb="145" eb="146">
      <t>ケン</t>
    </rPh>
    <phoneticPr fontId="23"/>
  </si>
  <si>
    <t>9：30～10：00</t>
    <phoneticPr fontId="23"/>
  </si>
  <si>
    <t>10：10～10：40</t>
    <phoneticPr fontId="23"/>
  </si>
  <si>
    <t>11：40～12：10</t>
    <phoneticPr fontId="23"/>
  </si>
  <si>
    <t>12：20～12：50</t>
    <phoneticPr fontId="23"/>
  </si>
  <si>
    <t>13：50～14：20</t>
    <phoneticPr fontId="23"/>
  </si>
  <si>
    <t>14：30～15：00</t>
    <phoneticPr fontId="23"/>
  </si>
  <si>
    <t>サンライズ</t>
    <phoneticPr fontId="23"/>
  </si>
  <si>
    <t>レアーレ</t>
    <phoneticPr fontId="23"/>
  </si>
  <si>
    <t>アスル伊豆</t>
    <rPh sb="3" eb="5">
      <t>イズ</t>
    </rPh>
    <phoneticPr fontId="23"/>
  </si>
  <si>
    <t>マーレ</t>
    <phoneticPr fontId="23"/>
  </si>
  <si>
    <t>函南・函南東</t>
    <rPh sb="0" eb="2">
      <t>カンナミ</t>
    </rPh>
    <rPh sb="3" eb="5">
      <t>カンナミ</t>
    </rPh>
    <rPh sb="5" eb="6">
      <t>ヒガシ</t>
    </rPh>
    <phoneticPr fontId="23"/>
  </si>
  <si>
    <t>長岡</t>
    <rPh sb="0" eb="2">
      <t>ナガオカ</t>
    </rPh>
    <phoneticPr fontId="23"/>
  </si>
  <si>
    <t>　6月　19日（日）</t>
    <rPh sb="8" eb="9">
      <t>ヒ</t>
    </rPh>
    <phoneticPr fontId="23"/>
  </si>
  <si>
    <t>　7月　17日（日）</t>
    <rPh sb="8" eb="9">
      <t>ヒ</t>
    </rPh>
    <phoneticPr fontId="23"/>
  </si>
  <si>
    <t>最終順位</t>
    <rPh sb="0" eb="2">
      <t>サイシュウ</t>
    </rPh>
    <rPh sb="2" eb="4">
      <t>ジュンイ</t>
    </rPh>
    <phoneticPr fontId="23"/>
  </si>
  <si>
    <t>第１位</t>
    <rPh sb="0" eb="1">
      <t>ダイ</t>
    </rPh>
    <rPh sb="2" eb="3">
      <t>イ</t>
    </rPh>
    <phoneticPr fontId="23"/>
  </si>
  <si>
    <t>第２位</t>
    <rPh sb="0" eb="1">
      <t>ダイ</t>
    </rPh>
    <rPh sb="2" eb="3">
      <t>イ</t>
    </rPh>
    <phoneticPr fontId="23"/>
  </si>
  <si>
    <t>第３位</t>
    <rPh sb="0" eb="1">
      <t>ダイ</t>
    </rPh>
    <rPh sb="2" eb="3">
      <t>イ</t>
    </rPh>
    <phoneticPr fontId="23"/>
  </si>
  <si>
    <t>4位</t>
    <rPh sb="1" eb="2">
      <t>イ</t>
    </rPh>
    <phoneticPr fontId="23"/>
  </si>
  <si>
    <t>5位</t>
    <rPh sb="1" eb="2">
      <t>イ</t>
    </rPh>
    <phoneticPr fontId="23"/>
  </si>
  <si>
    <t>6位</t>
    <rPh sb="1" eb="2">
      <t>イ</t>
    </rPh>
    <phoneticPr fontId="23"/>
  </si>
  <si>
    <t>7位</t>
    <rPh sb="1" eb="2">
      <t>イ</t>
    </rPh>
    <phoneticPr fontId="23"/>
  </si>
  <si>
    <t>8位</t>
    <rPh sb="1" eb="2">
      <t>イ</t>
    </rPh>
    <phoneticPr fontId="23"/>
  </si>
  <si>
    <t>会場　（）</t>
    <phoneticPr fontId="23"/>
  </si>
  <si>
    <t>会場　（）</t>
    <phoneticPr fontId="23"/>
  </si>
  <si>
    <t>２０２２年6月～８月　</t>
    <phoneticPr fontId="23"/>
  </si>
  <si>
    <t>FC伊東</t>
    <rPh sb="2" eb="4">
      <t>イトウ</t>
    </rPh>
    <phoneticPr fontId="23"/>
  </si>
  <si>
    <t>FCITO　</t>
    <phoneticPr fontId="23"/>
  </si>
  <si>
    <r>
      <t>審判は</t>
    </r>
    <r>
      <rPr>
        <u/>
        <sz val="11"/>
        <color rgb="FFFF0000"/>
        <rFont val="HGPｺﾞｼｯｸM"/>
        <family val="3"/>
        <charset val="128"/>
      </rPr>
      <t>2人制</t>
    </r>
    <r>
      <rPr>
        <sz val="11"/>
        <rFont val="HGPｺﾞｼｯｸM"/>
        <family val="3"/>
        <charset val="128"/>
      </rPr>
      <t>とし審判着を着用する。試合時間は</t>
    </r>
    <r>
      <rPr>
        <b/>
        <sz val="11"/>
        <color rgb="FFFF0000"/>
        <rFont val="HGPｺﾞｼｯｸM"/>
        <family val="3"/>
        <charset val="128"/>
      </rPr>
      <t>２９分</t>
    </r>
    <r>
      <rPr>
        <sz val="11"/>
        <rFont val="HGPｺﾞｼｯｸM"/>
        <family val="3"/>
        <charset val="128"/>
      </rPr>
      <t>（１２分-５分-１２分）とする。同点でも延長を行わず、以下を優先して、順位を決定する。</t>
    </r>
    <r>
      <rPr>
        <sz val="11"/>
        <color rgb="FFFF0000"/>
        <rFont val="HGPｺﾞｼｯｸM"/>
        <family val="3"/>
        <charset val="128"/>
      </rPr>
      <t>①勝点〈勝３・分１・負０〉、②当該対戦、③得失点差、④総得点、⑤抽選</t>
    </r>
    <r>
      <rPr>
        <sz val="11"/>
        <rFont val="HGPｺﾞｼｯｸM"/>
        <family val="3"/>
        <charset val="128"/>
      </rPr>
      <t>で勝者を決定する。</t>
    </r>
    <r>
      <rPr>
        <sz val="11"/>
        <color rgb="FFFF0000"/>
        <rFont val="HGPｺﾞｼｯｸM"/>
        <family val="3"/>
        <charset val="128"/>
      </rPr>
      <t>ただし上位リーグのみ、⑤はPK戦（３名）とする。</t>
    </r>
    <rPh sb="4" eb="5">
      <t>ニン</t>
    </rPh>
    <rPh sb="5" eb="6">
      <t>セイ</t>
    </rPh>
    <rPh sb="83" eb="85">
      <t>トウガイ</t>
    </rPh>
    <rPh sb="85" eb="87">
      <t>タイセン</t>
    </rPh>
    <rPh sb="100" eb="102">
      <t>チュウセン</t>
    </rPh>
    <rPh sb="114" eb="116">
      <t>ジョウイ</t>
    </rPh>
    <rPh sb="126" eb="127">
      <t>セン</t>
    </rPh>
    <rPh sb="129" eb="130">
      <t>メイ</t>
    </rPh>
    <phoneticPr fontId="23"/>
  </si>
  <si>
    <t>函南・函南東、長岡、サンライズ、FCＩＴＯ、ＦＣ伊東、マーレ、レアーレ、アスル伊豆</t>
    <rPh sb="0" eb="2">
      <t>カンナミ</t>
    </rPh>
    <rPh sb="3" eb="5">
      <t>カンナミ</t>
    </rPh>
    <rPh sb="5" eb="6">
      <t>ヒガシ</t>
    </rPh>
    <rPh sb="7" eb="9">
      <t>ナガオカ</t>
    </rPh>
    <rPh sb="24" eb="26">
      <t>イトウ</t>
    </rPh>
    <rPh sb="39" eb="41">
      <t>イズ</t>
    </rPh>
    <phoneticPr fontId="23"/>
  </si>
  <si>
    <t>参加チーム（８チーム）</t>
    <rPh sb="0" eb="2">
      <t>サンカ</t>
    </rPh>
    <phoneticPr fontId="23"/>
  </si>
  <si>
    <t>会場当番：</t>
    <rPh sb="0" eb="2">
      <t>カイジョウ</t>
    </rPh>
    <rPh sb="2" eb="4">
      <t>トウバン</t>
    </rPh>
    <phoneticPr fontId="23"/>
  </si>
  <si>
    <t>運営当番：</t>
    <rPh sb="0" eb="2">
      <t>ウンエイ</t>
    </rPh>
    <rPh sb="2" eb="4">
      <t>トウバン</t>
    </rPh>
    <phoneticPr fontId="23"/>
  </si>
  <si>
    <t>長岡</t>
    <rPh sb="0" eb="2">
      <t>ナガオカ</t>
    </rPh>
    <phoneticPr fontId="23"/>
  </si>
  <si>
    <t>10：00～10：30</t>
    <phoneticPr fontId="23"/>
  </si>
  <si>
    <t>10：40～11：10</t>
    <phoneticPr fontId="23"/>
  </si>
  <si>
    <t>準備→１試合目のチーム、片付け→６試合目のチーム</t>
    <rPh sb="0" eb="2">
      <t>ジュンビ</t>
    </rPh>
    <rPh sb="4" eb="6">
      <t>シアイ</t>
    </rPh>
    <rPh sb="6" eb="7">
      <t>メ</t>
    </rPh>
    <rPh sb="12" eb="14">
      <t>カタヅ</t>
    </rPh>
    <rPh sb="17" eb="19">
      <t>シアイ</t>
    </rPh>
    <rPh sb="19" eb="20">
      <t>メ</t>
    </rPh>
    <phoneticPr fontId="23"/>
  </si>
  <si>
    <t>サンライズ</t>
    <phoneticPr fontId="23"/>
  </si>
  <si>
    <t>11：50～12：20</t>
    <phoneticPr fontId="23"/>
  </si>
  <si>
    <t>12：30～13：00</t>
    <phoneticPr fontId="23"/>
  </si>
  <si>
    <t>13：40～14：10</t>
    <phoneticPr fontId="23"/>
  </si>
  <si>
    <t>14：20～14：50</t>
    <phoneticPr fontId="23"/>
  </si>
  <si>
    <t>会場　（小室山公園G）</t>
    <rPh sb="4" eb="9">
      <t>コムロヤマコウエン</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</si>
</sst>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name val="ＭＳ Ｐゴシック"/>
      <family val="3"/>
      <charset val="128"/>
    </font>
    <font>
      <sz val="11"/>
      <color indexed="10"/>
      <name val="ＭＳ Ｐゴシック"/>
      <family val="3"/>
      <charset val="128"/>
    </font>
    <font>
      <sz val="11"/>
      <name val="HGPｺﾞｼｯｸM"/>
      <family val="3"/>
      <charset val="128"/>
    </font>
    <font>
      <b/>
      <sz val="14"/>
      <name val="HGPｺﾞｼｯｸM"/>
      <family val="3"/>
      <charset val="128"/>
    </font>
    <font>
      <b/>
      <sz val="11"/>
      <name val="HGPｺﾞｼｯｸM"/>
      <family val="3"/>
      <charset val="128"/>
    </font>
    <font>
      <sz val="11"/>
      <color indexed="8"/>
      <name val="ＭＳ Ｐゴシック"/>
      <family val="3"/>
      <charset val="128"/>
    </font>
    <font>
      <b/>
      <sz val="15"/>
      <color indexed="56"/>
      <name val="ＭＳ Ｐゴシック"/>
      <family val="3"/>
      <charset val="128"/>
    </font>
    <font>
      <b/>
      <sz val="11"/>
      <color indexed="8"/>
      <name val="ＭＳ Ｐゴシック"/>
      <family val="3"/>
      <charset val="128"/>
    </font>
    <font>
      <sz val="11"/>
      <color indexed="20"/>
      <name val="ＭＳ Ｐゴシック"/>
      <family val="3"/>
      <charset val="128"/>
    </font>
    <font>
      <b/>
      <sz val="11"/>
      <color indexed="63"/>
      <name val="ＭＳ Ｐゴシック"/>
      <family val="3"/>
      <charset val="128"/>
    </font>
    <font>
      <sz val="11"/>
      <color indexed="52"/>
      <name val="ＭＳ Ｐゴシック"/>
      <family val="3"/>
      <charset val="128"/>
    </font>
    <font>
      <sz val="11"/>
      <color indexed="9"/>
      <name val="ＭＳ Ｐゴシック"/>
      <family val="3"/>
      <charset val="128"/>
    </font>
    <font>
      <b/>
      <sz val="11"/>
      <color indexed="9"/>
      <name val="ＭＳ Ｐゴシック"/>
      <family val="3"/>
      <charset val="128"/>
    </font>
    <font>
      <b/>
      <sz val="11"/>
      <color indexed="56"/>
      <name val="ＭＳ Ｐゴシック"/>
      <family val="3"/>
      <charset val="128"/>
    </font>
    <font>
      <i/>
      <sz val="11"/>
      <color indexed="23"/>
      <name val="ＭＳ Ｐゴシック"/>
      <family val="3"/>
      <charset val="128"/>
    </font>
    <font>
      <b/>
      <sz val="11"/>
      <color indexed="52"/>
      <name val="ＭＳ Ｐゴシック"/>
      <family val="3"/>
      <charset val="128"/>
    </font>
    <font>
      <b/>
      <sz val="18"/>
      <color indexed="56"/>
      <name val="ＭＳ Ｐゴシック"/>
      <family val="3"/>
      <charset val="128"/>
    </font>
    <font>
      <sz val="11"/>
      <color indexed="60"/>
      <name val="ＭＳ Ｐゴシック"/>
      <family val="3"/>
      <charset val="128"/>
    </font>
    <font>
      <sz val="11"/>
      <color indexed="62"/>
      <name val="ＭＳ Ｐゴシック"/>
      <family val="3"/>
      <charset val="128"/>
    </font>
    <font>
      <b/>
      <sz val="13"/>
      <color indexed="56"/>
      <name val="ＭＳ Ｐゴシック"/>
      <family val="3"/>
      <charset val="128"/>
    </font>
    <font>
      <sz val="11"/>
      <color indexed="17"/>
      <name val="ＭＳ Ｐゴシック"/>
      <family val="3"/>
      <charset val="128"/>
    </font>
    <font>
      <sz val="11"/>
      <color indexed="8"/>
      <name val="HGPｺﾞｼｯｸM"/>
      <family val="3"/>
      <charset val="128"/>
    </font>
    <font>
      <sz val="11"/>
      <name val="ＭＳ Ｐゴシック"/>
      <family val="3"/>
      <charset val="128"/>
    </font>
    <font>
      <sz val="6"/>
      <name val="ＭＳ Ｐゴシック"/>
      <family val="3"/>
      <charset val="128"/>
    </font>
    <font>
      <sz val="11"/>
      <name val="ＭＳ Ｐゴシック"/>
      <family val="3"/>
      <charset val="128"/>
      <scheme val="major"/>
    </font>
    <font>
      <sz val="10.5"/>
      <name val="ＭＳ Ｐゴシック"/>
      <family val="3"/>
      <charset val="128"/>
      <scheme val="major"/>
    </font>
    <font>
      <b/>
      <sz val="24"/>
      <name val="ＭＳ Ｐゴシック"/>
      <family val="3"/>
      <charset val="128"/>
      <scheme val="major"/>
    </font>
    <font>
      <sz val="12"/>
      <name val="ＭＳ Ｐゴシック"/>
      <family val="3"/>
      <charset val="128"/>
      <scheme val="major"/>
    </font>
    <font>
      <u/>
      <sz val="11"/>
      <name val="HGPｺﾞｼｯｸM"/>
      <family val="3"/>
      <charset val="128"/>
    </font>
    <font>
      <b/>
      <sz val="16"/>
      <name val="ＭＳ Ｐゴシック"/>
      <family val="3"/>
      <charset val="128"/>
      <scheme val="major"/>
    </font>
    <font>
      <sz val="11"/>
      <color rgb="FFFF0000"/>
      <name val="ＭＳ Ｐゴシック"/>
      <family val="3"/>
      <charset val="128"/>
      <scheme val="major"/>
    </font>
    <font>
      <sz val="12"/>
      <color rgb="FFFF0000"/>
      <name val="ＭＳ Ｐゴシック"/>
      <family val="3"/>
      <charset val="128"/>
      <scheme val="major"/>
    </font>
    <font>
      <sz val="14"/>
      <name val="ＭＳ Ｐゴシック"/>
      <family val="3"/>
      <charset val="128"/>
      <scheme val="major"/>
    </font>
    <font>
      <sz val="11"/>
      <color rgb="FFFF0000"/>
      <name val="HGPｺﾞｼｯｸM"/>
      <family val="3"/>
      <charset val="128"/>
    </font>
    <font>
      <b/>
      <u/>
      <sz val="11"/>
      <color rgb="FFFF0000"/>
      <name val="HGPｺﾞｼｯｸM"/>
      <family val="3"/>
      <charset val="128"/>
    </font>
    <font>
      <b/>
      <sz val="11"/>
      <color rgb="FFFF0000"/>
      <name val="HGPｺﾞｼｯｸM"/>
      <family val="3"/>
      <charset val="128"/>
    </font>
    <font>
      <sz val="11"/>
      <name val="ＭＳ Ｐ明朝"/>
      <family val="1"/>
      <charset val="128"/>
    </font>
    <font>
      <sz val="11"/>
      <name val="HGｺﾞｼｯｸM"/>
      <family val="3"/>
      <charset val="128"/>
    </font>
    <font>
      <sz val="6"/>
      <name val="ＭＳ Ｐゴシック"/>
      <family val="3"/>
      <charset val="128"/>
      <scheme val="minor"/>
    </font>
    <font>
      <sz val="10"/>
      <color rgb="FF000000"/>
      <name val="HGｺﾞｼｯｸM"/>
      <family val="3"/>
      <charset val="128"/>
    </font>
    <font>
      <sz val="10"/>
      <color theme="1"/>
      <name val="HGｺﾞｼｯｸM"/>
      <family val="3"/>
      <charset val="128"/>
    </font>
    <font>
      <sz val="12"/>
      <name val="HGｺﾞｼｯｸM"/>
      <family val="3"/>
      <charset val="128"/>
    </font>
    <font>
      <b/>
      <sz val="11"/>
      <name val="HGｺﾞｼｯｸM"/>
      <family val="3"/>
      <charset val="128"/>
    </font>
    <font>
      <b/>
      <sz val="18"/>
      <name val="ＭＳ Ｐゴシック"/>
      <family val="3"/>
      <charset val="128"/>
      <scheme val="major"/>
    </font>
    <font>
      <sz val="22"/>
      <name val="ＭＳ Ｐゴシック"/>
      <family val="3"/>
      <charset val="128"/>
      <scheme val="major"/>
    </font>
    <font>
      <sz val="10"/>
      <name val="ＭＳ Ｐゴシック"/>
      <family val="3"/>
      <charset val="128"/>
      <scheme val="major"/>
    </font>
    <font>
      <b/>
      <sz val="11"/>
      <color indexed="10"/>
      <name val="ＭＳ Ｐゴシック"/>
      <family val="3"/>
      <charset val="128"/>
      <scheme val="major"/>
    </font>
    <font>
      <b/>
      <sz val="11"/>
      <color rgb="FFFF0000"/>
      <name val="ＭＳ Ｐゴシック"/>
      <family val="3"/>
      <charset val="128"/>
      <scheme val="major"/>
    </font>
    <font>
      <sz val="9"/>
      <name val="ＭＳ Ｐゴシック"/>
      <family val="3"/>
      <charset val="128"/>
      <scheme val="major"/>
    </font>
    <font>
      <sz val="8"/>
      <name val="ＭＳ Ｐゴシック"/>
      <family val="3"/>
      <charset val="128"/>
      <scheme val="major"/>
    </font>
    <font>
      <b/>
      <sz val="16"/>
      <color indexed="10"/>
      <name val="ＭＳ Ｐゴシック"/>
      <family val="3"/>
      <charset val="128"/>
      <scheme val="major"/>
    </font>
    <font>
      <sz val="6"/>
      <name val="ＭＳ Ｐ明朝"/>
      <family val="1"/>
      <charset val="128"/>
    </font>
    <font>
      <sz val="11"/>
      <color theme="1"/>
      <name val="ＭＳ Ｐゴシック"/>
      <family val="3"/>
      <charset val="128"/>
      <scheme val="major"/>
    </font>
    <font>
      <u/>
      <sz val="11"/>
      <color rgb="FFFF0000"/>
      <name val="HGPｺﾞｼｯｸM"/>
      <family val="3"/>
      <charset val="128"/>
    </font>
    <font>
      <sz val="12"/>
      <name val="ＭＳ Ｐゴシック"/>
      <family val="3"/>
      <charset val="128"/>
    </font>
    <font>
      <sz val="14"/>
      <name val="ＭＳ Ｐゴシック"/>
      <family val="3"/>
      <charset val="128"/>
    </font>
    <font>
      <b/>
      <sz val="16"/>
      <name val="ＭＳ Ｐゴシック"/>
      <family val="3"/>
      <charset val="128"/>
    </font>
    <font>
      <sz val="10"/>
      <name val="ＭＳ Ｐゴシック"/>
      <family val="3"/>
      <charset val="128"/>
    </font>
    <font>
      <b/>
      <sz val="14"/>
      <name val="ＭＳ Ｐゴシック"/>
      <family val="3"/>
      <charset val="128"/>
    </font>
    <font>
      <b/>
      <sz val="12"/>
      <name val="ＭＳ Ｐゴシック"/>
      <family val="3"/>
      <charset val="128"/>
    </font>
    <font>
      <sz val="14"/>
      <color indexed="14"/>
      <name val="ＭＳ Ｐゴシック"/>
      <family val="3"/>
      <charset val="128"/>
    </font>
    <font>
      <sz val="14"/>
      <color indexed="9"/>
      <name val="ＭＳ Ｐゴシック"/>
      <family val="3"/>
      <charset val="128"/>
    </font>
    <font>
      <sz val="12"/>
      <name val="HGPｺﾞｼｯｸM"/>
      <family val="3"/>
      <charset val="128"/>
    </font>
    <font>
      <sz val="11"/>
      <color rgb="FFFF0000"/>
      <name val="ＭＳ Ｐゴシック"/>
      <family val="3"/>
      <charset val="128"/>
    </font>
    <font>
      <b/>
      <sz val="14"/>
      <color rgb="FFFF0000"/>
      <name val="ＭＳ Ｐゴシック"/>
      <family val="3"/>
      <charset val="128"/>
    </font>
    <font>
      <b/>
      <sz val="11"/>
      <name val="ＭＳ Ｐゴシック"/>
      <family val="3"/>
      <charset val="128"/>
    </font>
    <font>
      <b/>
      <sz val="12"/>
      <name val="ＭＳ Ｐゴシック"/>
      <family val="3"/>
      <charset val="128"/>
      <scheme val="major"/>
    </font>
  </fonts>
  <fills count="30">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52"/>
        <bgColor indexed="64"/>
      </patternFill>
    </fill>
    <fill>
      <patternFill patternType="solid">
        <fgColor indexed="51"/>
        <bgColor indexed="64"/>
      </patternFill>
    </fill>
    <fill>
      <patternFill patternType="solid">
        <fgColor indexed="10"/>
        <bgColor indexed="64"/>
      </patternFill>
    </fill>
    <fill>
      <patternFill patternType="solid">
        <fgColor indexed="31"/>
        <bgColor indexed="64"/>
      </patternFill>
    </fill>
    <fill>
      <patternFill patternType="solid">
        <fgColor indexed="42"/>
        <bgColor indexed="64"/>
      </patternFill>
    </fill>
    <fill>
      <patternFill patternType="solid">
        <fgColor indexed="57"/>
        <bgColor indexed="64"/>
      </patternFill>
    </fill>
    <fill>
      <patternFill patternType="solid">
        <fgColor indexed="30"/>
        <bgColor indexed="64"/>
      </patternFill>
    </fill>
    <fill>
      <patternFill patternType="solid">
        <fgColor indexed="26"/>
        <bgColor indexed="64"/>
      </patternFill>
    </fill>
    <fill>
      <patternFill patternType="solid">
        <fgColor indexed="49"/>
        <bgColor indexed="64"/>
      </patternFill>
    </fill>
    <fill>
      <patternFill patternType="solid">
        <fgColor indexed="11"/>
        <bgColor indexed="64"/>
      </patternFill>
    </fill>
    <fill>
      <patternFill patternType="solid">
        <fgColor indexed="62"/>
        <bgColor indexed="64"/>
      </patternFill>
    </fill>
    <fill>
      <patternFill patternType="solid">
        <fgColor indexed="5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s>
  <borders count="1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diagonalDown="1">
      <left/>
      <right/>
      <top style="thin">
        <color indexed="64"/>
      </top>
      <bottom/>
      <diagonal style="thin">
        <color indexed="64"/>
      </diagonal>
    </border>
    <border diagonalDown="1">
      <left/>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ck">
        <color indexed="6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style="medium">
        <color indexed="64"/>
      </right>
      <top/>
      <bottom/>
      <diagonal/>
    </border>
    <border>
      <left style="mediumDashDotDot">
        <color auto="1"/>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style="mediumDashDotDot">
        <color auto="1"/>
      </right>
      <top/>
      <bottom style="mediumDashDotDot">
        <color auto="1"/>
      </bottom>
      <diagonal/>
    </border>
    <border>
      <left/>
      <right/>
      <top/>
      <bottom style="medium">
        <color auto="1"/>
      </bottom>
      <diagonal/>
    </border>
    <border diagonalUp="1">
      <left style="medium">
        <color auto="1"/>
      </left>
      <right/>
      <top style="medium">
        <color auto="1"/>
      </top>
      <bottom/>
      <diagonal style="thin">
        <color auto="1"/>
      </diagonal>
    </border>
    <border diagonalUp="1">
      <left/>
      <right style="medium">
        <color auto="1"/>
      </right>
      <top style="medium">
        <color auto="1"/>
      </top>
      <bottom/>
      <diagonal style="thin">
        <color auto="1"/>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style="thin">
        <color indexed="64"/>
      </left>
      <right/>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51">
    <xf numFmtId="0" fontId="0" fillId="0" borderId="0"/>
    <xf numFmtId="0" fontId="5" fillId="7" borderId="0" applyNumberFormat="0" applyBorder="0" applyAlignment="0" applyProtection="0">
      <alignment vertical="center"/>
    </xf>
    <xf numFmtId="0" fontId="11" fillId="14" borderId="0" applyNumberFormat="0" applyBorder="0" applyAlignment="0" applyProtection="0">
      <alignment vertical="center"/>
    </xf>
    <xf numFmtId="0" fontId="5" fillId="10" borderId="0" applyNumberFormat="0" applyBorder="0" applyAlignment="0" applyProtection="0">
      <alignment vertical="center"/>
    </xf>
    <xf numFmtId="0" fontId="11" fillId="10" borderId="0" applyNumberFormat="0" applyBorder="0" applyAlignment="0" applyProtection="0">
      <alignment vertical="center"/>
    </xf>
    <xf numFmtId="0" fontId="5" fillId="8" borderId="0" applyNumberFormat="0" applyBorder="0" applyAlignment="0" applyProtection="0">
      <alignment vertical="center"/>
    </xf>
    <xf numFmtId="0" fontId="11" fillId="16" borderId="0" applyNumberFormat="0" applyBorder="0" applyAlignment="0" applyProtection="0">
      <alignment vertical="center"/>
    </xf>
    <xf numFmtId="0" fontId="11" fillId="12"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22" fillId="21" borderId="64" applyNumberFormat="0" applyFont="0" applyAlignment="0" applyProtection="0">
      <alignment vertical="center"/>
    </xf>
    <xf numFmtId="0" fontId="5" fillId="9" borderId="0" applyNumberFormat="0" applyBorder="0" applyAlignment="0" applyProtection="0">
      <alignment vertical="center"/>
    </xf>
    <xf numFmtId="0" fontId="11" fillId="20" borderId="0" applyNumberFormat="0" applyBorder="0" applyAlignment="0" applyProtection="0">
      <alignment vertical="center"/>
    </xf>
    <xf numFmtId="0" fontId="5" fillId="4" borderId="0" applyNumberFormat="0" applyBorder="0" applyAlignment="0" applyProtection="0">
      <alignment vertical="center"/>
    </xf>
    <xf numFmtId="0" fontId="7" fillId="0" borderId="60" applyNumberFormat="0" applyFill="0" applyAlignment="0" applyProtection="0">
      <alignment vertical="center"/>
    </xf>
    <xf numFmtId="0" fontId="5" fillId="2" borderId="0" applyNumberFormat="0" applyBorder="0" applyAlignment="0" applyProtection="0">
      <alignment vertical="center"/>
    </xf>
    <xf numFmtId="0" fontId="5" fillId="23" borderId="0" applyNumberFormat="0" applyBorder="0" applyAlignment="0" applyProtection="0">
      <alignment vertical="center"/>
    </xf>
    <xf numFmtId="0" fontId="5" fillId="9" borderId="0" applyNumberFormat="0" applyBorder="0" applyAlignment="0" applyProtection="0">
      <alignment vertical="center"/>
    </xf>
    <xf numFmtId="0" fontId="5" fillId="2" borderId="0" applyNumberFormat="0" applyBorder="0" applyAlignment="0" applyProtection="0">
      <alignment vertical="center"/>
    </xf>
    <xf numFmtId="0" fontId="5" fillId="15" borderId="0" applyNumberFormat="0" applyBorder="0" applyAlignment="0" applyProtection="0">
      <alignment vertical="center"/>
    </xf>
    <xf numFmtId="0" fontId="11" fillId="23" borderId="0" applyNumberFormat="0" applyBorder="0" applyAlignment="0" applyProtection="0">
      <alignment vertical="center"/>
    </xf>
    <xf numFmtId="0" fontId="11" fillId="12" borderId="0" applyNumberFormat="0" applyBorder="0" applyAlignment="0" applyProtection="0">
      <alignment vertical="center"/>
    </xf>
    <xf numFmtId="0" fontId="11" fillId="22" borderId="0" applyNumberFormat="0" applyBorder="0" applyAlignment="0" applyProtection="0">
      <alignment vertical="center"/>
    </xf>
    <xf numFmtId="0" fontId="11" fillId="24" borderId="0" applyNumberFormat="0" applyBorder="0" applyAlignment="0" applyProtection="0">
      <alignment vertical="center"/>
    </xf>
    <xf numFmtId="0" fontId="11" fillId="19" borderId="0" applyNumberFormat="0" applyBorder="0" applyAlignment="0" applyProtection="0">
      <alignment vertical="center"/>
    </xf>
    <xf numFmtId="0" fontId="11" fillId="22" borderId="0" applyNumberFormat="0" applyBorder="0" applyAlignment="0" applyProtection="0">
      <alignment vertical="center"/>
    </xf>
    <xf numFmtId="0" fontId="9" fillId="11" borderId="61" applyNumberFormat="0" applyAlignment="0" applyProtection="0">
      <alignment vertical="center"/>
    </xf>
    <xf numFmtId="0" fontId="6" fillId="0" borderId="59" applyNumberFormat="0" applyFill="0" applyAlignment="0" applyProtection="0">
      <alignment vertical="center"/>
    </xf>
    <xf numFmtId="0" fontId="11" fillId="25" borderId="0" applyNumberFormat="0" applyBorder="0" applyAlignment="0" applyProtection="0">
      <alignment vertical="center"/>
    </xf>
    <xf numFmtId="0" fontId="10" fillId="0" borderId="62" applyNumberFormat="0" applyFill="0" applyAlignment="0" applyProtection="0">
      <alignment vertical="center"/>
    </xf>
    <xf numFmtId="0" fontId="16" fillId="0" borderId="0" applyNumberFormat="0" applyFill="0" applyBorder="0" applyAlignment="0" applyProtection="0">
      <alignment vertical="center"/>
    </xf>
    <xf numFmtId="0" fontId="18" fillId="8" borderId="66" applyNumberFormat="0" applyAlignment="0" applyProtection="0">
      <alignment vertical="center"/>
    </xf>
    <xf numFmtId="0" fontId="12" fillId="13" borderId="63" applyNumberFormat="0" applyAlignment="0" applyProtection="0">
      <alignment vertical="center"/>
    </xf>
    <xf numFmtId="0" fontId="17" fillId="5" borderId="0" applyNumberFormat="0" applyBorder="0" applyAlignment="0" applyProtection="0">
      <alignment vertical="center"/>
    </xf>
    <xf numFmtId="0" fontId="8" fillId="7" borderId="0" applyNumberFormat="0" applyBorder="0" applyAlignment="0" applyProtection="0">
      <alignment vertical="center"/>
    </xf>
    <xf numFmtId="0" fontId="13" fillId="0" borderId="65" applyNumberFormat="0" applyFill="0" applyAlignment="0" applyProtection="0">
      <alignment vertical="center"/>
    </xf>
    <xf numFmtId="0" fontId="15" fillId="11" borderId="66" applyNumberFormat="0" applyAlignment="0" applyProtection="0">
      <alignment vertical="center"/>
    </xf>
    <xf numFmtId="0" fontId="20" fillId="18" borderId="0" applyNumberFormat="0" applyBorder="0" applyAlignment="0" applyProtection="0">
      <alignment vertical="center"/>
    </xf>
    <xf numFmtId="0" fontId="22" fillId="0" borderId="0">
      <alignment vertical="center"/>
    </xf>
    <xf numFmtId="0" fontId="1" fillId="0" borderId="0" applyNumberFormat="0" applyFill="0" applyBorder="0" applyAlignment="0" applyProtection="0">
      <alignment vertical="center"/>
    </xf>
    <xf numFmtId="0" fontId="19" fillId="0" borderId="67" applyNumberFormat="0" applyFill="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lignment vertical="center"/>
    </xf>
    <xf numFmtId="0" fontId="22" fillId="0" borderId="0"/>
    <xf numFmtId="0" fontId="22" fillId="0" borderId="0">
      <alignment vertical="center"/>
    </xf>
    <xf numFmtId="0" fontId="22" fillId="0" borderId="0"/>
    <xf numFmtId="9" fontId="22" fillId="0" borderId="0" applyFon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cellStyleXfs>
  <cellXfs count="421">
    <xf numFmtId="0" fontId="0" fillId="0" borderId="0" xfId="0"/>
    <xf numFmtId="0" fontId="0" fillId="0" borderId="0" xfId="43" applyFont="1" applyAlignment="1"/>
    <xf numFmtId="0" fontId="0" fillId="0" borderId="0" xfId="43" applyFont="1">
      <alignment vertical="center"/>
    </xf>
    <xf numFmtId="0" fontId="0" fillId="0" borderId="0" xfId="43" applyFont="1" applyAlignment="1">
      <alignment vertical="center" wrapText="1"/>
    </xf>
    <xf numFmtId="0" fontId="2" fillId="0" borderId="0" xfId="43" applyFont="1">
      <alignment vertical="center"/>
    </xf>
    <xf numFmtId="0" fontId="2" fillId="0" borderId="0" xfId="43" applyFont="1" applyAlignment="1">
      <alignment vertical="center" wrapText="1"/>
    </xf>
    <xf numFmtId="0" fontId="3" fillId="0" borderId="0" xfId="43" applyFont="1" applyAlignment="1">
      <alignment horizontal="center" vertical="center" wrapText="1"/>
    </xf>
    <xf numFmtId="0" fontId="4" fillId="0" borderId="0" xfId="43" applyFont="1" applyAlignment="1">
      <alignment horizontal="center" vertical="center"/>
    </xf>
    <xf numFmtId="0" fontId="4" fillId="0" borderId="0" xfId="43" applyFont="1" applyAlignment="1">
      <alignment vertical="center" wrapText="1"/>
    </xf>
    <xf numFmtId="49" fontId="2" fillId="0" borderId="0" xfId="43" applyNumberFormat="1" applyFont="1" applyAlignment="1">
      <alignment horizontal="center" vertical="top"/>
    </xf>
    <xf numFmtId="0" fontId="2" fillId="0" borderId="0" xfId="43" applyFont="1" applyAlignment="1">
      <alignment vertical="top" wrapText="1"/>
    </xf>
    <xf numFmtId="49" fontId="2" fillId="0" borderId="0" xfId="43" applyNumberFormat="1" applyFont="1">
      <alignment vertical="center"/>
    </xf>
    <xf numFmtId="49" fontId="4" fillId="0" borderId="0" xfId="43" applyNumberFormat="1" applyFont="1" applyAlignment="1">
      <alignment horizontal="center" vertical="center"/>
    </xf>
    <xf numFmtId="0" fontId="2" fillId="6" borderId="0" xfId="43" applyFont="1" applyFill="1" applyAlignment="1">
      <alignment vertical="top" wrapText="1"/>
    </xf>
    <xf numFmtId="0" fontId="24" fillId="0" borderId="0" xfId="43" applyFont="1">
      <alignment vertical="center"/>
    </xf>
    <xf numFmtId="0" fontId="25" fillId="0" borderId="0" xfId="43" applyFont="1" applyAlignment="1">
      <alignment horizontal="justify" vertical="center"/>
    </xf>
    <xf numFmtId="0" fontId="24" fillId="0" borderId="0" xfId="0" applyFont="1"/>
    <xf numFmtId="0" fontId="25" fillId="0" borderId="0" xfId="43" applyFont="1" applyAlignment="1">
      <alignment horizontal="center" vertical="center"/>
    </xf>
    <xf numFmtId="0" fontId="26" fillId="0" borderId="0" xfId="43" applyFont="1" applyAlignment="1">
      <alignment horizontal="center" vertical="center"/>
    </xf>
    <xf numFmtId="0" fontId="27" fillId="0" borderId="0" xfId="0" applyFont="1"/>
    <xf numFmtId="0" fontId="36" fillId="0" borderId="0" xfId="0" applyFont="1" applyAlignment="1">
      <alignment horizontal="left" vertical="top"/>
    </xf>
    <xf numFmtId="0" fontId="36" fillId="0" borderId="0" xfId="0" applyFont="1" applyAlignment="1">
      <alignment horizontal="left" vertical="top" wrapText="1"/>
    </xf>
    <xf numFmtId="0" fontId="37" fillId="0" borderId="0" xfId="0" applyFont="1" applyAlignment="1">
      <alignment horizontal="left" vertical="top"/>
    </xf>
    <xf numFmtId="0" fontId="2" fillId="0" borderId="0" xfId="0" applyFont="1" applyAlignment="1">
      <alignment horizontal="left" vertical="top" wrapText="1"/>
    </xf>
    <xf numFmtId="0" fontId="37" fillId="0" borderId="0" xfId="0" applyFont="1" applyAlignment="1">
      <alignment horizontal="left" vertical="top" wrapText="1"/>
    </xf>
    <xf numFmtId="0" fontId="36" fillId="0" borderId="0" xfId="0" applyFont="1" applyAlignment="1">
      <alignment vertical="top" wrapText="1"/>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vertical="top"/>
    </xf>
    <xf numFmtId="0" fontId="39" fillId="0" borderId="69" xfId="0" applyFont="1" applyBorder="1" applyAlignment="1">
      <alignment horizontal="center" vertical="center"/>
    </xf>
    <xf numFmtId="0" fontId="39" fillId="0" borderId="71" xfId="0" applyFont="1" applyBorder="1" applyAlignment="1">
      <alignment horizontal="center" vertical="center"/>
    </xf>
    <xf numFmtId="0" fontId="40" fillId="0" borderId="73" xfId="0" applyFont="1" applyBorder="1" applyAlignment="1">
      <alignment horizontal="left" vertical="center" indent="3"/>
    </xf>
    <xf numFmtId="0" fontId="37" fillId="0" borderId="74" xfId="0" applyFont="1" applyBorder="1" applyAlignment="1">
      <alignment vertical="center"/>
    </xf>
    <xf numFmtId="0" fontId="41" fillId="0" borderId="0" xfId="0" applyFont="1" applyAlignment="1">
      <alignment vertical="center"/>
    </xf>
    <xf numFmtId="0" fontId="37" fillId="0" borderId="0" xfId="0" applyFont="1" applyAlignment="1">
      <alignment vertical="center" wrapText="1"/>
    </xf>
    <xf numFmtId="0" fontId="37" fillId="0" borderId="70" xfId="0" applyFont="1" applyBorder="1" applyAlignment="1">
      <alignment vertical="center"/>
    </xf>
    <xf numFmtId="0" fontId="37" fillId="0" borderId="72" xfId="0" applyFont="1" applyBorder="1" applyAlignment="1">
      <alignment vertical="center"/>
    </xf>
    <xf numFmtId="0" fontId="37" fillId="0" borderId="71" xfId="0" applyFont="1" applyBorder="1" applyAlignment="1">
      <alignment vertical="top"/>
    </xf>
    <xf numFmtId="0" fontId="37" fillId="0" borderId="71" xfId="0" applyFont="1" applyBorder="1" applyAlignment="1">
      <alignment vertical="center"/>
    </xf>
    <xf numFmtId="0" fontId="42" fillId="0" borderId="0" xfId="43" applyFont="1" applyAlignment="1">
      <alignment horizontal="center" vertical="center"/>
    </xf>
    <xf numFmtId="0" fontId="42" fillId="0" borderId="0" xfId="0" applyFont="1" applyAlignment="1">
      <alignment vertical="top" wrapText="1"/>
    </xf>
    <xf numFmtId="0" fontId="42" fillId="0" borderId="0" xfId="43" applyFont="1" applyAlignment="1">
      <alignment vertical="center" wrapText="1"/>
    </xf>
    <xf numFmtId="9" fontId="43" fillId="0" borderId="0" xfId="47" applyFont="1" applyBorder="1" applyAlignment="1">
      <alignment vertical="center" wrapText="1"/>
    </xf>
    <xf numFmtId="0" fontId="44" fillId="0" borderId="0" xfId="0" applyFont="1" applyBorder="1" applyAlignment="1">
      <alignment vertical="center"/>
    </xf>
    <xf numFmtId="0" fontId="44" fillId="0" borderId="0" xfId="0" applyFont="1" applyAlignment="1">
      <alignment vertical="center"/>
    </xf>
    <xf numFmtId="0" fontId="32" fillId="0" borderId="0" xfId="0" applyFont="1" applyAlignment="1"/>
    <xf numFmtId="0" fontId="24" fillId="0" borderId="0" xfId="0" applyFont="1" applyAlignment="1"/>
    <xf numFmtId="0" fontId="45" fillId="26" borderId="1" xfId="0" applyFont="1" applyFill="1" applyBorder="1" applyAlignment="1">
      <alignment horizontal="center" vertical="center"/>
    </xf>
    <xf numFmtId="0" fontId="46" fillId="0" borderId="0" xfId="0" applyFont="1" applyAlignment="1">
      <alignment vertical="center"/>
    </xf>
    <xf numFmtId="0" fontId="32" fillId="0" borderId="0" xfId="0" applyFont="1" applyAlignment="1">
      <alignment vertical="center"/>
    </xf>
    <xf numFmtId="0" fontId="24" fillId="0" borderId="0" xfId="0" applyFont="1" applyAlignment="1">
      <alignment vertical="center"/>
    </xf>
    <xf numFmtId="0" fontId="45" fillId="26" borderId="57" xfId="0" applyFont="1" applyFill="1" applyBorder="1" applyAlignment="1">
      <alignment horizontal="center" vertical="center" shrinkToFit="1"/>
    </xf>
    <xf numFmtId="0" fontId="45" fillId="0" borderId="78" xfId="0" applyFont="1" applyFill="1" applyBorder="1" applyAlignment="1">
      <alignment horizontal="center" vertical="center"/>
    </xf>
    <xf numFmtId="0" fontId="47" fillId="0" borderId="0" xfId="0" applyFont="1" applyAlignment="1">
      <alignment vertical="center"/>
    </xf>
    <xf numFmtId="0" fontId="45" fillId="26" borderId="79" xfId="0" applyFont="1" applyFill="1" applyBorder="1" applyAlignment="1">
      <alignment horizontal="center" vertical="center" shrinkToFit="1"/>
    </xf>
    <xf numFmtId="0" fontId="45" fillId="0" borderId="41" xfId="0" applyFont="1" applyFill="1" applyBorder="1" applyAlignment="1" applyProtection="1">
      <alignment horizontal="center" vertical="center"/>
      <protection locked="0"/>
    </xf>
    <xf numFmtId="0" fontId="45" fillId="26" borderId="9" xfId="0" applyFont="1" applyFill="1" applyBorder="1" applyAlignment="1">
      <alignment horizontal="center" vertical="center" shrinkToFit="1"/>
    </xf>
    <xf numFmtId="0" fontId="45" fillId="0" borderId="42" xfId="0" applyFont="1" applyFill="1" applyBorder="1" applyAlignment="1" applyProtection="1">
      <alignment horizontal="center" vertical="center"/>
      <protection locked="0"/>
    </xf>
    <xf numFmtId="0" fontId="47" fillId="27" borderId="0" xfId="0" applyFont="1" applyFill="1" applyAlignment="1">
      <alignment vertical="center"/>
    </xf>
    <xf numFmtId="0" fontId="32" fillId="27" borderId="0" xfId="0" applyFont="1" applyFill="1" applyAlignment="1">
      <alignment vertical="center"/>
    </xf>
    <xf numFmtId="0" fontId="24" fillId="27" borderId="0" xfId="0" applyFont="1" applyFill="1" applyAlignment="1">
      <alignment vertical="center"/>
    </xf>
    <xf numFmtId="0" fontId="24" fillId="27" borderId="0" xfId="0" applyFont="1" applyFill="1" applyAlignment="1"/>
    <xf numFmtId="0" fontId="45" fillId="26" borderId="47" xfId="0" applyFont="1" applyFill="1" applyBorder="1" applyAlignment="1">
      <alignment horizontal="center" vertical="center" shrinkToFit="1"/>
    </xf>
    <xf numFmtId="0" fontId="45" fillId="0" borderId="43" xfId="0" applyFont="1" applyFill="1" applyBorder="1" applyAlignment="1" applyProtection="1">
      <alignment horizontal="center" vertical="center"/>
      <protection locked="0"/>
    </xf>
    <xf numFmtId="0" fontId="45" fillId="26" borderId="48" xfId="0" applyFont="1" applyFill="1" applyBorder="1" applyAlignment="1">
      <alignment horizontal="center" vertical="center" shrinkToFit="1"/>
    </xf>
    <xf numFmtId="0" fontId="45" fillId="26" borderId="85" xfId="0" applyFont="1" applyFill="1" applyBorder="1" applyAlignment="1">
      <alignment horizontal="center" vertical="center"/>
    </xf>
    <xf numFmtId="0" fontId="45" fillId="26" borderId="78" xfId="0" applyFont="1" applyFill="1" applyBorder="1" applyAlignment="1">
      <alignment horizontal="center" vertical="center"/>
    </xf>
    <xf numFmtId="0" fontId="48" fillId="26" borderId="78" xfId="0" applyFont="1" applyFill="1" applyBorder="1" applyAlignment="1">
      <alignment horizontal="center" vertical="center"/>
    </xf>
    <xf numFmtId="0" fontId="45" fillId="26" borderId="50" xfId="0" applyFont="1" applyFill="1" applyBorder="1" applyAlignment="1">
      <alignment horizontal="center" vertical="center"/>
    </xf>
    <xf numFmtId="0" fontId="49" fillId="26" borderId="78" xfId="0" applyFont="1" applyFill="1" applyBorder="1" applyAlignment="1">
      <alignment horizontal="center" vertical="center" wrapText="1" shrinkToFit="1"/>
    </xf>
    <xf numFmtId="0" fontId="45" fillId="26" borderId="49" xfId="0" applyFont="1" applyFill="1" applyBorder="1" applyAlignment="1">
      <alignment horizontal="center" vertical="center" shrinkToFit="1"/>
    </xf>
    <xf numFmtId="0" fontId="24" fillId="28" borderId="0" xfId="0" applyFont="1" applyFill="1" applyAlignment="1">
      <alignment vertical="center"/>
    </xf>
    <xf numFmtId="0" fontId="32" fillId="0" borderId="37" xfId="0" applyNumberFormat="1" applyFont="1" applyBorder="1" applyAlignment="1">
      <alignment horizontal="center" vertical="center"/>
    </xf>
    <xf numFmtId="0" fontId="32" fillId="0" borderId="36" xfId="43" applyNumberFormat="1" applyFont="1" applyBorder="1" applyAlignment="1">
      <alignment horizontal="center" vertical="center" shrinkToFit="1"/>
    </xf>
    <xf numFmtId="0" fontId="24" fillId="0" borderId="36" xfId="43" applyFont="1" applyBorder="1" applyAlignment="1">
      <alignment horizontal="center" vertical="center" shrinkToFit="1"/>
    </xf>
    <xf numFmtId="0" fontId="45" fillId="0" borderId="22" xfId="43" applyFont="1" applyBorder="1" applyAlignment="1">
      <alignment horizontal="center" vertical="center" shrinkToFit="1"/>
    </xf>
    <xf numFmtId="49" fontId="48" fillId="0" borderId="36" xfId="43" applyNumberFormat="1" applyFont="1" applyBorder="1" applyAlignment="1">
      <alignment horizontal="center" vertical="center" shrinkToFit="1"/>
    </xf>
    <xf numFmtId="0" fontId="24" fillId="0" borderId="36" xfId="43" applyNumberFormat="1" applyFont="1" applyBorder="1" applyAlignment="1">
      <alignment horizontal="center" vertical="center" shrinkToFit="1"/>
    </xf>
    <xf numFmtId="49" fontId="27" fillId="0" borderId="17" xfId="0" applyNumberFormat="1" applyFont="1" applyBorder="1" applyAlignment="1">
      <alignment horizontal="center" vertical="center"/>
    </xf>
    <xf numFmtId="49" fontId="27" fillId="0" borderId="14" xfId="0" applyNumberFormat="1" applyFont="1" applyBorder="1" applyAlignment="1">
      <alignment horizontal="center" vertical="center"/>
    </xf>
    <xf numFmtId="0" fontId="32" fillId="0" borderId="25" xfId="0" applyNumberFormat="1" applyFont="1" applyBorder="1" applyAlignment="1">
      <alignment horizontal="center" vertical="center"/>
    </xf>
    <xf numFmtId="49" fontId="27" fillId="0" borderId="24" xfId="0" applyNumberFormat="1" applyFont="1" applyBorder="1" applyAlignment="1">
      <alignment horizontal="center" vertical="center"/>
    </xf>
    <xf numFmtId="49" fontId="27" fillId="0" borderId="22" xfId="0" applyNumberFormat="1" applyFont="1" applyBorder="1" applyAlignment="1">
      <alignment horizontal="center" vertical="center"/>
    </xf>
    <xf numFmtId="0" fontId="32" fillId="0" borderId="36" xfId="0" applyNumberFormat="1" applyFont="1" applyBorder="1" applyAlignment="1">
      <alignment horizontal="center" vertical="center"/>
    </xf>
    <xf numFmtId="49" fontId="45" fillId="0" borderId="22" xfId="0" applyNumberFormat="1" applyFont="1" applyBorder="1" applyAlignment="1">
      <alignment horizontal="center" vertical="center"/>
    </xf>
    <xf numFmtId="0" fontId="50" fillId="27" borderId="0" xfId="0" applyFont="1" applyFill="1" applyAlignment="1">
      <alignment vertical="center"/>
    </xf>
    <xf numFmtId="0" fontId="46" fillId="0" borderId="0" xfId="0" applyFont="1" applyFill="1" applyAlignment="1">
      <alignment vertical="center"/>
    </xf>
    <xf numFmtId="49" fontId="48" fillId="0" borderId="36" xfId="0" applyNumberFormat="1" applyFont="1" applyBorder="1" applyAlignment="1">
      <alignment horizontal="center" vertical="center" shrinkToFit="1"/>
    </xf>
    <xf numFmtId="49" fontId="49" fillId="0" borderId="22" xfId="0" applyNumberFormat="1" applyFont="1" applyBorder="1" applyAlignment="1">
      <alignment horizontal="center" vertical="center"/>
    </xf>
    <xf numFmtId="0" fontId="32" fillId="0" borderId="51" xfId="0" applyNumberFormat="1" applyFont="1" applyBorder="1" applyAlignment="1">
      <alignment horizontal="center" vertical="center"/>
    </xf>
    <xf numFmtId="0" fontId="32" fillId="0" borderId="40" xfId="0" applyNumberFormat="1" applyFont="1" applyBorder="1" applyAlignment="1">
      <alignment horizontal="center" vertical="center"/>
    </xf>
    <xf numFmtId="0" fontId="24" fillId="0" borderId="40" xfId="43" applyFont="1" applyBorder="1" applyAlignment="1">
      <alignment horizontal="center" vertical="center" shrinkToFit="1"/>
    </xf>
    <xf numFmtId="49" fontId="49" fillId="0" borderId="27" xfId="0" applyNumberFormat="1" applyFont="1" applyBorder="1" applyAlignment="1">
      <alignment horizontal="center" vertical="center"/>
    </xf>
    <xf numFmtId="49" fontId="48" fillId="0" borderId="40" xfId="0" applyNumberFormat="1" applyFont="1" applyBorder="1" applyAlignment="1">
      <alignment horizontal="center" vertical="center" shrinkToFit="1"/>
    </xf>
    <xf numFmtId="0" fontId="32" fillId="0" borderId="40" xfId="43" applyNumberFormat="1" applyFont="1" applyBorder="1" applyAlignment="1">
      <alignment horizontal="center" vertical="center" shrinkToFit="1"/>
    </xf>
    <xf numFmtId="49" fontId="27" fillId="0" borderId="29" xfId="0" applyNumberFormat="1" applyFont="1" applyBorder="1" applyAlignment="1">
      <alignment horizontal="center" vertical="center"/>
    </xf>
    <xf numFmtId="49" fontId="27" fillId="0" borderId="27" xfId="0" applyNumberFormat="1" applyFont="1" applyBorder="1" applyAlignment="1">
      <alignment horizontal="center" vertical="center"/>
    </xf>
    <xf numFmtId="0" fontId="48" fillId="0" borderId="44" xfId="0" applyFont="1" applyBorder="1" applyAlignment="1">
      <alignment vertical="center"/>
    </xf>
    <xf numFmtId="0" fontId="24" fillId="0" borderId="44" xfId="0" applyFont="1" applyBorder="1" applyAlignment="1">
      <alignment horizontal="center" vertical="center"/>
    </xf>
    <xf numFmtId="0" fontId="24" fillId="0" borderId="21" xfId="0" applyFont="1" applyBorder="1" applyAlignment="1">
      <alignment horizontal="center" vertical="center"/>
    </xf>
    <xf numFmtId="0" fontId="48" fillId="0" borderId="44" xfId="0" applyFont="1" applyBorder="1" applyAlignment="1">
      <alignment horizontal="center" vertical="center"/>
    </xf>
    <xf numFmtId="0" fontId="48" fillId="0" borderId="19" xfId="0" applyFont="1" applyBorder="1" applyAlignment="1">
      <alignment horizontal="center" vertical="center"/>
    </xf>
    <xf numFmtId="0" fontId="45" fillId="0" borderId="87" xfId="0" applyFont="1" applyBorder="1" applyAlignment="1">
      <alignment horizontal="center" vertical="center"/>
    </xf>
    <xf numFmtId="0" fontId="45" fillId="0" borderId="88" xfId="0" applyFont="1" applyBorder="1" applyAlignment="1">
      <alignment horizontal="center" vertical="center"/>
    </xf>
    <xf numFmtId="0" fontId="45" fillId="0" borderId="89" xfId="0" applyFont="1" applyBorder="1" applyAlignment="1">
      <alignment horizontal="center" vertical="center"/>
    </xf>
    <xf numFmtId="0" fontId="45" fillId="0" borderId="92" xfId="0" applyFont="1" applyBorder="1" applyAlignment="1">
      <alignment horizontal="center" vertical="center"/>
    </xf>
    <xf numFmtId="0" fontId="45" fillId="0" borderId="93" xfId="0" applyFont="1" applyBorder="1" applyAlignment="1">
      <alignment horizontal="center" vertical="center"/>
    </xf>
    <xf numFmtId="0" fontId="45" fillId="0" borderId="94" xfId="0" applyFont="1" applyBorder="1" applyAlignment="1">
      <alignment horizontal="center" vertical="center"/>
    </xf>
    <xf numFmtId="0" fontId="24" fillId="0" borderId="0" xfId="0" applyFont="1" applyBorder="1" applyAlignment="1">
      <alignment vertical="center" shrinkToFit="1"/>
    </xf>
    <xf numFmtId="0" fontId="24" fillId="0" borderId="0" xfId="0" applyFont="1" applyAlignment="1">
      <alignment vertical="center" shrinkToFit="1"/>
    </xf>
    <xf numFmtId="0" fontId="32" fillId="0" borderId="0" xfId="43" applyFont="1" applyBorder="1" applyAlignment="1"/>
    <xf numFmtId="0" fontId="24" fillId="0" borderId="0" xfId="43" applyFont="1" applyBorder="1" applyAlignment="1"/>
    <xf numFmtId="0" fontId="24" fillId="0" borderId="0" xfId="43" applyFont="1" applyAlignment="1"/>
    <xf numFmtId="0" fontId="27" fillId="0" borderId="0"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4" fillId="0" borderId="10" xfId="0" applyFont="1" applyFill="1" applyBorder="1" applyAlignment="1">
      <alignment horizontal="center" vertical="center"/>
    </xf>
    <xf numFmtId="0" fontId="24" fillId="0" borderId="10" xfId="0" applyFont="1" applyFill="1" applyBorder="1" applyAlignment="1">
      <alignment horizontal="center" vertical="center" shrinkToFit="1"/>
    </xf>
    <xf numFmtId="0" fontId="27" fillId="0" borderId="0" xfId="0" applyFont="1" applyFill="1" applyBorder="1" applyAlignment="1">
      <alignment vertical="center"/>
    </xf>
    <xf numFmtId="0" fontId="27" fillId="0" borderId="0" xfId="0" applyFont="1" applyFill="1" applyBorder="1" applyAlignment="1">
      <alignment vertical="center" shrinkToFit="1"/>
    </xf>
    <xf numFmtId="0" fontId="24" fillId="0" borderId="0" xfId="0" applyFont="1" applyFill="1" applyBorder="1" applyAlignment="1">
      <alignment vertical="center" shrinkToFit="1"/>
    </xf>
    <xf numFmtId="0" fontId="30" fillId="0" borderId="0" xfId="0" applyFont="1" applyAlignment="1"/>
    <xf numFmtId="0" fontId="46" fillId="0" borderId="0" xfId="43" applyFont="1" applyAlignment="1"/>
    <xf numFmtId="0" fontId="32" fillId="0" borderId="0" xfId="43" applyFont="1" applyAlignment="1"/>
    <xf numFmtId="0" fontId="24" fillId="0" borderId="0" xfId="43" applyFont="1" applyAlignment="1">
      <alignment vertical="center"/>
    </xf>
    <xf numFmtId="49" fontId="24" fillId="0" borderId="0" xfId="43" applyNumberFormat="1" applyFont="1" applyFill="1" applyBorder="1" applyAlignment="1">
      <alignment horizontal="left"/>
    </xf>
    <xf numFmtId="0" fontId="45" fillId="0" borderId="0" xfId="43" applyFont="1" applyAlignment="1"/>
    <xf numFmtId="0" fontId="24" fillId="0" borderId="0" xfId="43" applyFont="1" applyAlignment="1">
      <alignment horizontal="left"/>
    </xf>
    <xf numFmtId="0" fontId="52" fillId="0" borderId="0" xfId="43" applyFont="1" applyAlignment="1">
      <alignment horizontal="left"/>
    </xf>
    <xf numFmtId="0" fontId="30" fillId="0" borderId="0" xfId="43" applyFont="1" applyAlignment="1">
      <alignment horizontal="left"/>
    </xf>
    <xf numFmtId="0" fontId="31" fillId="0" borderId="0" xfId="0" applyFont="1" applyAlignment="1" applyProtection="1">
      <alignment vertical="center"/>
      <protection locked="0"/>
    </xf>
    <xf numFmtId="0" fontId="0" fillId="0" borderId="0" xfId="46" applyFont="1"/>
    <xf numFmtId="0" fontId="57" fillId="0" borderId="0" xfId="46" applyFont="1" applyAlignment="1">
      <alignment horizontal="center"/>
    </xf>
    <xf numFmtId="0" fontId="54" fillId="0" borderId="0" xfId="49" applyFont="1" applyFill="1" applyBorder="1" applyAlignment="1" applyProtection="1">
      <alignment vertical="center"/>
      <protection locked="0"/>
    </xf>
    <xf numFmtId="0" fontId="0" fillId="0" borderId="0" xfId="46" applyFont="1" applyAlignment="1">
      <alignment vertical="center"/>
    </xf>
    <xf numFmtId="0" fontId="55" fillId="0" borderId="0" xfId="46" applyFont="1" applyAlignment="1">
      <alignment horizontal="center"/>
    </xf>
    <xf numFmtId="0" fontId="58" fillId="0" borderId="0" xfId="46" applyFont="1" applyFill="1" applyAlignment="1">
      <alignment vertical="center"/>
    </xf>
    <xf numFmtId="0" fontId="58" fillId="0" borderId="0" xfId="46" applyFont="1" applyAlignment="1">
      <alignment vertical="center"/>
    </xf>
    <xf numFmtId="0" fontId="59" fillId="0" borderId="0" xfId="46" applyFont="1" applyFill="1" applyAlignment="1">
      <alignment vertical="center"/>
    </xf>
    <xf numFmtId="0" fontId="0" fillId="0" borderId="0" xfId="46" applyFont="1" applyFill="1"/>
    <xf numFmtId="0" fontId="22" fillId="0" borderId="0" xfId="50">
      <alignment vertical="center"/>
    </xf>
    <xf numFmtId="49" fontId="54" fillId="0" borderId="0" xfId="46" applyNumberFormat="1" applyFont="1" applyFill="1" applyAlignment="1">
      <alignment vertical="center"/>
    </xf>
    <xf numFmtId="0" fontId="54" fillId="0" borderId="0" xfId="46" applyFont="1" applyFill="1" applyAlignment="1">
      <alignment vertical="center"/>
    </xf>
    <xf numFmtId="0" fontId="55" fillId="0" borderId="0" xfId="49" applyFont="1" applyBorder="1" applyAlignment="1" applyProtection="1">
      <alignment vertical="center" shrinkToFit="1"/>
      <protection locked="0"/>
    </xf>
    <xf numFmtId="0" fontId="55" fillId="0" borderId="8" xfId="49" applyFont="1" applyFill="1" applyBorder="1" applyAlignment="1">
      <alignment vertical="center" shrinkToFit="1"/>
    </xf>
    <xf numFmtId="0" fontId="55" fillId="0" borderId="0" xfId="49" applyFont="1" applyFill="1" applyBorder="1" applyAlignment="1" applyProtection="1">
      <alignment horizontal="center" vertical="center"/>
      <protection hidden="1"/>
    </xf>
    <xf numFmtId="0" fontId="60" fillId="0" borderId="16" xfId="49" applyFont="1" applyFill="1" applyBorder="1" applyAlignment="1">
      <alignment horizontal="center" vertical="center" shrinkToFit="1"/>
    </xf>
    <xf numFmtId="0" fontId="60" fillId="0" borderId="16" xfId="49" applyFont="1" applyFill="1" applyBorder="1" applyAlignment="1" applyProtection="1">
      <alignment vertical="center" shrinkToFit="1"/>
      <protection hidden="1"/>
    </xf>
    <xf numFmtId="0" fontId="55" fillId="0" borderId="0" xfId="49" applyFont="1" applyFill="1" applyBorder="1" applyAlignment="1">
      <alignment vertical="center" shrinkToFit="1"/>
    </xf>
    <xf numFmtId="0" fontId="60" fillId="0" borderId="0" xfId="49" applyFont="1" applyFill="1" applyBorder="1" applyAlignment="1" applyProtection="1">
      <alignment vertical="center" shrinkToFit="1"/>
      <protection hidden="1"/>
    </xf>
    <xf numFmtId="0" fontId="55" fillId="0" borderId="14" xfId="49" applyFont="1" applyFill="1" applyBorder="1" applyAlignment="1" applyProtection="1">
      <alignment horizontal="center" vertical="center"/>
      <protection hidden="1"/>
    </xf>
    <xf numFmtId="0" fontId="55" fillId="0" borderId="10" xfId="49" applyFont="1" applyFill="1" applyBorder="1" applyAlignment="1" applyProtection="1">
      <alignment horizontal="center" vertical="center"/>
      <protection locked="0"/>
    </xf>
    <xf numFmtId="0" fontId="55" fillId="0" borderId="17" xfId="49" applyFont="1" applyFill="1" applyBorder="1" applyAlignment="1" applyProtection="1">
      <alignment horizontal="center" vertical="center"/>
      <protection hidden="1"/>
    </xf>
    <xf numFmtId="0" fontId="55" fillId="0" borderId="10" xfId="49" applyFont="1" applyFill="1" applyBorder="1" applyAlignment="1" applyProtection="1">
      <alignment horizontal="center" vertical="center"/>
      <protection hidden="1"/>
    </xf>
    <xf numFmtId="0" fontId="61" fillId="0" borderId="104" xfId="49" applyFont="1" applyFill="1" applyBorder="1" applyAlignment="1" applyProtection="1">
      <alignment vertical="center"/>
      <protection hidden="1"/>
    </xf>
    <xf numFmtId="0" fontId="55" fillId="0" borderId="104" xfId="49" applyFont="1" applyFill="1" applyBorder="1" applyAlignment="1" applyProtection="1">
      <alignment horizontal="center" vertical="center"/>
      <protection hidden="1"/>
    </xf>
    <xf numFmtId="0" fontId="61" fillId="0" borderId="86" xfId="49" applyFont="1" applyFill="1" applyBorder="1" applyAlignment="1" applyProtection="1">
      <alignment vertical="center"/>
      <protection hidden="1"/>
    </xf>
    <xf numFmtId="0" fontId="55" fillId="3" borderId="10" xfId="49" applyFont="1" applyFill="1" applyBorder="1" applyAlignment="1" applyProtection="1">
      <alignment horizontal="center" vertical="center"/>
      <protection locked="0"/>
    </xf>
    <xf numFmtId="0" fontId="55" fillId="3" borderId="17" xfId="49" applyFont="1" applyFill="1" applyBorder="1" applyAlignment="1" applyProtection="1">
      <alignment horizontal="center" vertical="center"/>
      <protection locked="0"/>
    </xf>
    <xf numFmtId="0" fontId="61" fillId="0" borderId="0" xfId="49" applyFont="1" applyFill="1" applyBorder="1" applyAlignment="1" applyProtection="1">
      <alignment vertical="center"/>
      <protection hidden="1"/>
    </xf>
    <xf numFmtId="0" fontId="61" fillId="0" borderId="16" xfId="49" applyFont="1" applyFill="1" applyBorder="1" applyAlignment="1" applyProtection="1">
      <alignment vertical="center"/>
      <protection hidden="1"/>
    </xf>
    <xf numFmtId="0" fontId="55" fillId="0" borderId="0" xfId="49" applyFont="1" applyFill="1" applyBorder="1" applyAlignment="1" applyProtection="1">
      <alignment vertical="center"/>
      <protection hidden="1"/>
    </xf>
    <xf numFmtId="0" fontId="55" fillId="3" borderId="75" xfId="49" applyFont="1" applyFill="1" applyBorder="1" applyAlignment="1" applyProtection="1">
      <alignment horizontal="center" vertical="center"/>
      <protection locked="0"/>
    </xf>
    <xf numFmtId="0" fontId="55" fillId="0" borderId="75" xfId="49" applyFont="1" applyFill="1" applyBorder="1" applyAlignment="1" applyProtection="1">
      <alignment horizontal="center" vertical="center"/>
      <protection locked="0"/>
    </xf>
    <xf numFmtId="0" fontId="55" fillId="3" borderId="81" xfId="49" applyFont="1" applyFill="1" applyBorder="1" applyAlignment="1" applyProtection="1">
      <alignment horizontal="center" vertical="center"/>
      <protection locked="0"/>
    </xf>
    <xf numFmtId="49" fontId="54" fillId="0" borderId="0" xfId="46" applyNumberFormat="1" applyFont="1" applyFill="1" applyAlignment="1">
      <alignment horizontal="center" vertical="center"/>
    </xf>
    <xf numFmtId="0" fontId="54" fillId="0" borderId="0" xfId="49" applyFont="1" applyFill="1" applyBorder="1" applyAlignment="1" applyProtection="1">
      <alignment horizontal="center" vertical="center"/>
      <protection locked="0"/>
    </xf>
    <xf numFmtId="0" fontId="54" fillId="0" borderId="0" xfId="49" applyFont="1" applyFill="1" applyBorder="1" applyAlignment="1" applyProtection="1">
      <alignment horizontal="center" vertical="center" wrapText="1"/>
      <protection locked="0"/>
    </xf>
    <xf numFmtId="0" fontId="54" fillId="0" borderId="0" xfId="49" applyFont="1" applyFill="1" applyBorder="1" applyAlignment="1" applyProtection="1">
      <alignment horizontal="center" vertical="center"/>
      <protection hidden="1"/>
    </xf>
    <xf numFmtId="0" fontId="54" fillId="0" borderId="0" xfId="49" applyFont="1" applyFill="1" applyBorder="1" applyAlignment="1">
      <alignment horizontal="center" vertical="center"/>
    </xf>
    <xf numFmtId="0" fontId="55" fillId="0" borderId="0" xfId="49" applyFont="1" applyFill="1" applyBorder="1" applyAlignment="1">
      <alignment horizontal="center" vertical="center"/>
    </xf>
    <xf numFmtId="0" fontId="61" fillId="0" borderId="0" xfId="49" applyFont="1" applyFill="1" applyBorder="1" applyAlignment="1" applyProtection="1">
      <alignment horizontal="center" vertical="center" shrinkToFit="1"/>
      <protection hidden="1"/>
    </xf>
    <xf numFmtId="0" fontId="62" fillId="0" borderId="0" xfId="50" applyFont="1" applyBorder="1" applyAlignment="1">
      <alignment vertical="center" shrinkToFit="1"/>
    </xf>
    <xf numFmtId="0" fontId="59" fillId="0" borderId="97" xfId="46" applyFont="1" applyFill="1" applyBorder="1" applyAlignment="1" applyProtection="1">
      <alignment horizontal="center" vertical="center"/>
      <protection locked="0"/>
    </xf>
    <xf numFmtId="0" fontId="59" fillId="0" borderId="30" xfId="46" applyFont="1" applyFill="1" applyBorder="1" applyAlignment="1" applyProtection="1">
      <alignment horizontal="center" vertical="center"/>
      <protection locked="0"/>
    </xf>
    <xf numFmtId="0" fontId="55" fillId="0" borderId="20" xfId="46" applyFont="1" applyFill="1" applyBorder="1" applyAlignment="1" applyProtection="1">
      <alignment horizontal="center" vertical="center" shrinkToFit="1"/>
      <protection locked="0"/>
    </xf>
    <xf numFmtId="0" fontId="55" fillId="0" borderId="2" xfId="46" applyFont="1" applyFill="1" applyBorder="1" applyAlignment="1" applyProtection="1">
      <alignment horizontal="center" vertical="center" shrinkToFit="1"/>
      <protection locked="0"/>
    </xf>
    <xf numFmtId="0" fontId="59" fillId="0" borderId="99" xfId="46" applyFont="1" applyFill="1" applyBorder="1" applyAlignment="1" applyProtection="1">
      <alignment horizontal="center" vertical="center"/>
      <protection locked="0"/>
    </xf>
    <xf numFmtId="0" fontId="55" fillId="0" borderId="100" xfId="46" applyFont="1" applyFill="1" applyBorder="1" applyAlignment="1" applyProtection="1">
      <alignment horizontal="center" vertical="center" shrinkToFit="1"/>
      <protection locked="0"/>
    </xf>
    <xf numFmtId="0" fontId="59" fillId="0" borderId="48" xfId="46" applyFont="1" applyFill="1" applyBorder="1" applyAlignment="1" applyProtection="1">
      <alignment horizontal="center" vertical="center"/>
      <protection locked="0"/>
    </xf>
    <xf numFmtId="0" fontId="55" fillId="0" borderId="102" xfId="46" applyFont="1" applyFill="1" applyBorder="1" applyAlignment="1" applyProtection="1">
      <alignment horizontal="center" vertical="center" shrinkToFit="1"/>
      <protection locked="0"/>
    </xf>
    <xf numFmtId="0" fontId="54" fillId="0" borderId="0" xfId="46" applyFont="1" applyFill="1" applyBorder="1" applyAlignment="1" applyProtection="1">
      <alignment horizontal="center" vertical="center"/>
      <protection locked="0"/>
    </xf>
    <xf numFmtId="20" fontId="54" fillId="0" borderId="0" xfId="46" applyNumberFormat="1" applyFont="1" applyBorder="1" applyAlignment="1" applyProtection="1">
      <alignment horizontal="center" vertical="center"/>
      <protection locked="0"/>
    </xf>
    <xf numFmtId="0" fontId="54" fillId="0" borderId="0" xfId="46" applyFont="1" applyBorder="1" applyAlignment="1" applyProtection="1">
      <alignment horizontal="center" vertical="center"/>
      <protection locked="0"/>
    </xf>
    <xf numFmtId="0" fontId="0" fillId="0" borderId="0" xfId="46" applyFont="1" applyBorder="1" applyAlignment="1">
      <alignment horizontal="center" vertical="center"/>
    </xf>
    <xf numFmtId="0" fontId="0" fillId="0" borderId="0" xfId="46" applyFont="1" applyFill="1" applyAlignment="1">
      <alignment vertical="center"/>
    </xf>
    <xf numFmtId="56" fontId="54" fillId="0" borderId="0" xfId="46" applyNumberFormat="1" applyFont="1" applyFill="1" applyAlignment="1">
      <alignment vertical="center"/>
    </xf>
    <xf numFmtId="0" fontId="54" fillId="0" borderId="0" xfId="46" applyFont="1" applyFill="1" applyBorder="1" applyAlignment="1">
      <alignment horizontal="center" vertical="center" shrinkToFit="1"/>
    </xf>
    <xf numFmtId="0" fontId="59" fillId="0" borderId="0" xfId="46" applyFont="1" applyFill="1" applyBorder="1" applyAlignment="1" applyProtection="1">
      <alignment horizontal="center" vertical="center"/>
      <protection locked="0"/>
    </xf>
    <xf numFmtId="20" fontId="22" fillId="0" borderId="0" xfId="46" applyNumberFormat="1" applyFont="1" applyBorder="1" applyAlignment="1" applyProtection="1">
      <alignment horizontal="center" vertical="center"/>
      <protection locked="0"/>
    </xf>
    <xf numFmtId="0" fontId="54" fillId="0" borderId="0" xfId="46" applyFont="1" applyFill="1" applyBorder="1" applyAlignment="1" applyProtection="1">
      <alignment horizontal="center" vertical="center" shrinkToFit="1"/>
      <protection locked="0"/>
    </xf>
    <xf numFmtId="0" fontId="55" fillId="0" borderId="0" xfId="46" applyFont="1" applyFill="1" applyBorder="1" applyAlignment="1" applyProtection="1">
      <alignment horizontal="center" vertical="center" shrinkToFit="1"/>
      <protection locked="0"/>
    </xf>
    <xf numFmtId="0" fontId="55" fillId="0" borderId="0" xfId="46" applyFont="1" applyFill="1" applyBorder="1" applyAlignment="1" applyProtection="1">
      <alignment horizontal="left" vertical="center" shrinkToFit="1"/>
      <protection locked="0"/>
    </xf>
    <xf numFmtId="20" fontId="55" fillId="0" borderId="0" xfId="46" applyNumberFormat="1" applyFont="1" applyBorder="1" applyAlignment="1" applyProtection="1">
      <alignment horizontal="left" vertical="center"/>
      <protection locked="0"/>
    </xf>
    <xf numFmtId="0" fontId="64" fillId="0" borderId="0" xfId="46" applyFont="1" applyFill="1" applyAlignment="1">
      <alignment vertical="center"/>
    </xf>
    <xf numFmtId="0" fontId="64" fillId="0" borderId="0" xfId="46" applyFont="1" applyAlignment="1">
      <alignment vertical="center"/>
    </xf>
    <xf numFmtId="0" fontId="65" fillId="0" borderId="0" xfId="43" applyFont="1" applyAlignment="1">
      <alignment horizontal="center" vertical="center"/>
    </xf>
    <xf numFmtId="49" fontId="54" fillId="0" borderId="0" xfId="46" applyNumberFormat="1" applyFont="1" applyFill="1" applyBorder="1" applyAlignment="1">
      <alignment horizontal="right" vertical="center"/>
    </xf>
    <xf numFmtId="49" fontId="59" fillId="0" borderId="0" xfId="46" applyNumberFormat="1" applyFont="1" applyFill="1" applyAlignment="1">
      <alignment vertical="center"/>
    </xf>
    <xf numFmtId="0" fontId="66" fillId="0" borderId="0" xfId="0" applyFont="1" applyAlignment="1" applyProtection="1">
      <alignment vertical="center"/>
      <protection locked="0"/>
    </xf>
    <xf numFmtId="0" fontId="65" fillId="0" borderId="0" xfId="46" applyFont="1" applyAlignment="1">
      <alignment vertical="center"/>
    </xf>
    <xf numFmtId="0" fontId="59" fillId="0" borderId="0" xfId="46" applyFont="1" applyAlignment="1">
      <alignment vertical="center"/>
    </xf>
    <xf numFmtId="0" fontId="36" fillId="0" borderId="0" xfId="0" applyFont="1" applyAlignment="1">
      <alignment horizontal="left" vertical="top" wrapText="1"/>
    </xf>
    <xf numFmtId="9" fontId="29" fillId="0" borderId="75" xfId="47" applyFont="1" applyBorder="1" applyAlignment="1">
      <alignment horizontal="center" vertical="center" shrinkToFit="1"/>
    </xf>
    <xf numFmtId="9" fontId="29" fillId="0" borderId="57" xfId="47" applyFont="1" applyBorder="1" applyAlignment="1" applyProtection="1">
      <alignment horizontal="center" vertical="center" shrinkToFit="1"/>
      <protection locked="0"/>
    </xf>
    <xf numFmtId="9" fontId="29" fillId="0" borderId="49" xfId="47" applyFont="1" applyBorder="1" applyAlignment="1" applyProtection="1">
      <alignment horizontal="center" vertical="center" shrinkToFit="1"/>
      <protection locked="0"/>
    </xf>
    <xf numFmtId="9" fontId="29" fillId="0" borderId="53" xfId="47" applyFont="1" applyBorder="1" applyAlignment="1" applyProtection="1">
      <alignment horizontal="center" vertical="center" shrinkToFit="1"/>
      <protection locked="0"/>
    </xf>
    <xf numFmtId="0" fontId="45" fillId="26" borderId="1" xfId="0" applyFont="1" applyFill="1" applyBorder="1" applyAlignment="1">
      <alignment horizontal="center" vertical="center"/>
    </xf>
    <xf numFmtId="0" fontId="45" fillId="26" borderId="3" xfId="0" applyFont="1" applyFill="1" applyBorder="1" applyAlignment="1">
      <alignment horizontal="center" vertical="center"/>
    </xf>
    <xf numFmtId="0" fontId="32" fillId="0" borderId="1" xfId="0" applyFont="1" applyFill="1" applyBorder="1" applyAlignment="1" applyProtection="1">
      <alignment horizontal="center" vertical="center"/>
      <protection locked="0"/>
    </xf>
    <xf numFmtId="0" fontId="32" fillId="0" borderId="2" xfId="0" applyFont="1" applyFill="1" applyBorder="1" applyAlignment="1" applyProtection="1">
      <alignment horizontal="center" vertical="center"/>
      <protection locked="0"/>
    </xf>
    <xf numFmtId="0" fontId="32" fillId="0" borderId="3" xfId="0"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protection locked="0"/>
    </xf>
    <xf numFmtId="0" fontId="24" fillId="0" borderId="2" xfId="0" applyFont="1" applyFill="1" applyBorder="1" applyAlignment="1" applyProtection="1">
      <alignment horizontal="center" vertical="center"/>
      <protection locked="0"/>
    </xf>
    <xf numFmtId="0" fontId="24" fillId="0" borderId="3" xfId="0" applyFont="1" applyFill="1" applyBorder="1" applyAlignment="1" applyProtection="1">
      <alignment horizontal="center" vertical="center"/>
      <protection locked="0"/>
    </xf>
    <xf numFmtId="0" fontId="27" fillId="0" borderId="76" xfId="0" applyFont="1" applyFill="1" applyBorder="1" applyAlignment="1">
      <alignment horizontal="center" vertical="center"/>
    </xf>
    <xf numFmtId="0" fontId="27" fillId="0" borderId="77" xfId="0" applyFont="1" applyFill="1" applyBorder="1" applyAlignment="1">
      <alignment horizontal="center" vertical="center"/>
    </xf>
    <xf numFmtId="0" fontId="45" fillId="26" borderId="50" xfId="0" applyFont="1" applyFill="1" applyBorder="1" applyAlignment="1">
      <alignment horizontal="center" vertical="center"/>
    </xf>
    <xf numFmtId="0" fontId="45" fillId="26" borderId="52" xfId="0" applyFont="1" applyFill="1" applyBorder="1" applyAlignment="1">
      <alignment horizontal="center" vertical="center"/>
    </xf>
    <xf numFmtId="0" fontId="45" fillId="26" borderId="57" xfId="0" applyFont="1" applyFill="1" applyBorder="1" applyAlignment="1">
      <alignment horizontal="center" vertical="center"/>
    </xf>
    <xf numFmtId="0" fontId="45" fillId="26" borderId="53" xfId="0" applyFont="1" applyFill="1" applyBorder="1" applyAlignment="1">
      <alignment horizontal="center" vertical="center"/>
    </xf>
    <xf numFmtId="0" fontId="45" fillId="26" borderId="79" xfId="0" applyFont="1" applyFill="1" applyBorder="1" applyAlignment="1">
      <alignment horizontal="center" vertical="center"/>
    </xf>
    <xf numFmtId="0" fontId="45" fillId="26" borderId="80" xfId="0" applyFont="1" applyFill="1" applyBorder="1" applyAlignment="1">
      <alignment horizontal="center" vertical="center"/>
    </xf>
    <xf numFmtId="0" fontId="24" fillId="0" borderId="4" xfId="0" applyFont="1" applyFill="1" applyBorder="1" applyAlignment="1" applyProtection="1">
      <alignment horizontal="center" vertical="center"/>
      <protection locked="0"/>
    </xf>
    <xf numFmtId="0" fontId="24" fillId="0" borderId="79" xfId="0" applyFont="1" applyFill="1" applyBorder="1" applyAlignment="1" applyProtection="1">
      <alignment horizontal="center" vertical="center"/>
      <protection locked="0"/>
    </xf>
    <xf numFmtId="0" fontId="24" fillId="0" borderId="75" xfId="0" applyFont="1" applyFill="1" applyBorder="1" applyAlignment="1" applyProtection="1">
      <alignment horizontal="center" vertical="center"/>
      <protection locked="0"/>
    </xf>
    <xf numFmtId="0" fontId="24" fillId="0" borderId="81" xfId="0" applyFont="1" applyFill="1" applyBorder="1" applyAlignment="1" applyProtection="1">
      <alignment horizontal="center" vertical="center"/>
      <protection locked="0"/>
    </xf>
    <xf numFmtId="0" fontId="45" fillId="0" borderId="5" xfId="0" applyFont="1" applyFill="1" applyBorder="1" applyAlignment="1" applyProtection="1">
      <alignment horizontal="center" vertical="center"/>
      <protection locked="0"/>
    </xf>
    <xf numFmtId="0" fontId="45" fillId="0" borderId="82" xfId="0" applyFont="1" applyFill="1" applyBorder="1" applyAlignment="1" applyProtection="1">
      <alignment horizontal="center" vertical="center"/>
      <protection locked="0"/>
    </xf>
    <xf numFmtId="0" fontId="45" fillId="0" borderId="57" xfId="0" applyFont="1" applyFill="1" applyBorder="1" applyAlignment="1">
      <alignment horizontal="center" vertical="center"/>
    </xf>
    <xf numFmtId="0" fontId="45" fillId="0" borderId="49" xfId="0" applyFont="1" applyFill="1" applyBorder="1" applyAlignment="1">
      <alignment horizontal="center" vertical="center"/>
    </xf>
    <xf numFmtId="0" fontId="45" fillId="0" borderId="53" xfId="0" applyFont="1" applyFill="1" applyBorder="1" applyAlignment="1">
      <alignment horizontal="center" vertical="center"/>
    </xf>
    <xf numFmtId="0" fontId="24" fillId="0" borderId="57" xfId="0" applyFont="1" applyFill="1" applyBorder="1" applyAlignment="1" applyProtection="1">
      <alignment horizontal="center" vertical="center"/>
      <protection locked="0"/>
    </xf>
    <xf numFmtId="0" fontId="24" fillId="0" borderId="53" xfId="0" applyFont="1" applyFill="1" applyBorder="1" applyAlignment="1" applyProtection="1">
      <alignment horizontal="center" vertical="center"/>
      <protection locked="0"/>
    </xf>
    <xf numFmtId="0" fontId="45" fillId="26" borderId="57" xfId="0" applyFont="1" applyFill="1" applyBorder="1" applyAlignment="1" applyProtection="1">
      <alignment horizontal="center" vertical="center"/>
      <protection locked="0"/>
    </xf>
    <xf numFmtId="0" fontId="45" fillId="26" borderId="53" xfId="0" applyFont="1" applyFill="1" applyBorder="1" applyAlignment="1" applyProtection="1">
      <alignment horizontal="center" vertical="center"/>
      <protection locked="0"/>
    </xf>
    <xf numFmtId="0" fontId="24" fillId="0" borderId="57"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53" xfId="0" applyFont="1" applyFill="1" applyBorder="1" applyAlignment="1">
      <alignment horizontal="center" vertical="center"/>
    </xf>
    <xf numFmtId="0" fontId="45" fillId="26" borderId="9" xfId="0" applyFont="1" applyFill="1" applyBorder="1" applyAlignment="1">
      <alignment horizontal="center" vertical="center" shrinkToFit="1"/>
    </xf>
    <xf numFmtId="0" fontId="45" fillId="26" borderId="11" xfId="0" applyFont="1" applyFill="1" applyBorder="1" applyAlignment="1">
      <alignment horizontal="center" vertical="center" shrinkToFit="1"/>
    </xf>
    <xf numFmtId="0" fontId="24" fillId="0" borderId="9" xfId="0" applyFont="1" applyFill="1" applyBorder="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45" fillId="26" borderId="9" xfId="0" applyFont="1" applyFill="1" applyBorder="1" applyAlignment="1" applyProtection="1">
      <alignment horizontal="center" vertical="center"/>
      <protection locked="0"/>
    </xf>
    <xf numFmtId="0" fontId="45" fillId="26" borderId="11" xfId="0" applyFont="1" applyFill="1" applyBorder="1" applyAlignment="1" applyProtection="1">
      <alignment horizontal="center" vertical="center"/>
      <protection locked="0"/>
    </xf>
    <xf numFmtId="0" fontId="24" fillId="0" borderId="9"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45" fillId="26" borderId="47" xfId="0" applyFont="1" applyFill="1" applyBorder="1" applyAlignment="1">
      <alignment horizontal="center" vertical="center" shrinkToFit="1"/>
    </xf>
    <xf numFmtId="0" fontId="24" fillId="0" borderId="47" xfId="0" applyFont="1" applyFill="1" applyBorder="1" applyAlignment="1" applyProtection="1">
      <alignment horizontal="center" vertical="center"/>
      <protection locked="0"/>
    </xf>
    <xf numFmtId="0" fontId="24" fillId="0" borderId="83" xfId="0" applyFont="1" applyFill="1" applyBorder="1" applyAlignment="1" applyProtection="1">
      <alignment horizontal="center" vertical="center"/>
      <protection locked="0"/>
    </xf>
    <xf numFmtId="0" fontId="24" fillId="0" borderId="47" xfId="0" applyFont="1" applyFill="1" applyBorder="1" applyAlignment="1">
      <alignment horizontal="center" vertical="center"/>
    </xf>
    <xf numFmtId="0" fontId="45" fillId="26" borderId="47" xfId="0" applyFont="1" applyFill="1" applyBorder="1" applyAlignment="1">
      <alignment horizontal="center" vertical="center"/>
    </xf>
    <xf numFmtId="0" fontId="45" fillId="26" borderId="84" xfId="0" applyFont="1" applyFill="1" applyBorder="1" applyAlignment="1">
      <alignment horizontal="center" vertical="center" shrinkToFit="1"/>
    </xf>
    <xf numFmtId="0" fontId="45" fillId="26" borderId="56" xfId="0" applyFont="1" applyFill="1" applyBorder="1" applyAlignment="1">
      <alignment horizontal="center" vertical="center" shrinkToFit="1"/>
    </xf>
    <xf numFmtId="0" fontId="24" fillId="0" borderId="84" xfId="0" applyFont="1" applyFill="1" applyBorder="1" applyAlignment="1" applyProtection="1">
      <alignment horizontal="center" vertical="center"/>
      <protection locked="0"/>
    </xf>
    <xf numFmtId="0" fontId="24" fillId="0" borderId="28" xfId="0" applyFont="1" applyFill="1" applyBorder="1" applyAlignment="1" applyProtection="1">
      <alignment horizontal="center" vertical="center"/>
      <protection locked="0"/>
    </xf>
    <xf numFmtId="0" fontId="24" fillId="0" borderId="84" xfId="0" applyFont="1" applyFill="1" applyBorder="1" applyAlignment="1">
      <alignment horizontal="center" vertical="center"/>
    </xf>
    <xf numFmtId="0" fontId="24" fillId="0" borderId="56" xfId="0" applyFont="1" applyFill="1" applyBorder="1" applyAlignment="1">
      <alignment horizontal="center" vertical="center"/>
    </xf>
    <xf numFmtId="0" fontId="45" fillId="26" borderId="84" xfId="0" applyFont="1" applyFill="1" applyBorder="1" applyAlignment="1">
      <alignment horizontal="center" vertical="center"/>
    </xf>
    <xf numFmtId="0" fontId="45" fillId="26" borderId="56"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22"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42" xfId="0" applyFont="1" applyBorder="1" applyAlignment="1">
      <alignment horizontal="center" vertical="center"/>
    </xf>
    <xf numFmtId="0" fontId="24" fillId="0" borderId="25" xfId="0" applyFont="1" applyBorder="1" applyAlignment="1">
      <alignment horizontal="right" vertical="center"/>
    </xf>
    <xf numFmtId="0" fontId="24" fillId="0" borderId="42" xfId="0" applyFont="1" applyBorder="1" applyAlignment="1">
      <alignment horizontal="right" vertical="center"/>
    </xf>
    <xf numFmtId="0" fontId="24" fillId="0" borderId="23" xfId="0" applyFont="1" applyFill="1" applyBorder="1" applyAlignment="1" applyProtection="1">
      <alignment horizontal="center" vertical="center"/>
      <protection locked="0"/>
    </xf>
    <xf numFmtId="0" fontId="24" fillId="0" borderId="24" xfId="0" applyFont="1" applyFill="1" applyBorder="1" applyAlignment="1" applyProtection="1">
      <alignment horizontal="center" vertical="center"/>
      <protection locked="0"/>
    </xf>
    <xf numFmtId="0" fontId="24" fillId="0" borderId="55" xfId="0" applyFont="1" applyFill="1" applyBorder="1" applyAlignment="1" applyProtection="1">
      <alignment horizontal="center" vertical="center"/>
      <protection locked="0"/>
    </xf>
    <xf numFmtId="0" fontId="45" fillId="26" borderId="83" xfId="0" applyFont="1" applyFill="1" applyBorder="1" applyAlignment="1" applyProtection="1">
      <alignment horizontal="center" vertical="center"/>
      <protection locked="0"/>
    </xf>
    <xf numFmtId="0" fontId="45" fillId="26" borderId="55" xfId="0" applyFont="1" applyFill="1" applyBorder="1" applyAlignment="1" applyProtection="1">
      <alignment horizontal="center" vertical="center"/>
      <protection locked="0"/>
    </xf>
    <xf numFmtId="0" fontId="24" fillId="0" borderId="83"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19" xfId="43" applyFont="1" applyBorder="1" applyAlignment="1">
      <alignment horizontal="center" vertical="center" shrinkToFit="1"/>
    </xf>
    <xf numFmtId="0" fontId="24" fillId="0" borderId="21" xfId="43" applyFont="1" applyBorder="1" applyAlignment="1">
      <alignment horizontal="center" vertical="center" shrinkToFit="1"/>
    </xf>
    <xf numFmtId="0" fontId="24" fillId="0" borderId="37" xfId="0" applyFont="1" applyBorder="1" applyAlignment="1">
      <alignment horizontal="center" vertical="center"/>
    </xf>
    <xf numFmtId="0" fontId="24" fillId="0" borderId="41" xfId="0" applyFont="1" applyBorder="1" applyAlignment="1">
      <alignment horizontal="center" vertical="center"/>
    </xf>
    <xf numFmtId="0" fontId="24" fillId="0" borderId="37" xfId="0" applyFont="1" applyBorder="1" applyAlignment="1">
      <alignment horizontal="right" vertical="center"/>
    </xf>
    <xf numFmtId="0" fontId="24" fillId="0" borderId="41" xfId="0" applyFont="1" applyBorder="1" applyAlignment="1">
      <alignment horizontal="right" vertical="center"/>
    </xf>
    <xf numFmtId="0" fontId="24" fillId="0" borderId="22" xfId="43" applyFont="1" applyBorder="1" applyAlignment="1">
      <alignment horizontal="center" vertical="center" shrinkToFit="1"/>
    </xf>
    <xf numFmtId="0" fontId="24" fillId="0" borderId="24" xfId="43" applyFont="1" applyBorder="1" applyAlignment="1">
      <alignment horizontal="center" vertical="center" shrinkToFit="1"/>
    </xf>
    <xf numFmtId="0" fontId="24" fillId="0" borderId="27" xfId="0" applyFont="1" applyBorder="1" applyAlignment="1">
      <alignment horizontal="center" vertical="center"/>
    </xf>
    <xf numFmtId="0" fontId="24" fillId="0" borderId="29" xfId="0" applyFont="1" applyBorder="1" applyAlignment="1">
      <alignment horizontal="center" vertical="center"/>
    </xf>
    <xf numFmtId="0" fontId="24" fillId="0" borderId="84" xfId="0" applyFont="1" applyBorder="1" applyAlignment="1">
      <alignment horizontal="center" vertical="center"/>
    </xf>
    <xf numFmtId="0" fontId="24" fillId="0" borderId="56" xfId="0" applyFont="1" applyBorder="1" applyAlignment="1">
      <alignment horizontal="center" vertical="center"/>
    </xf>
    <xf numFmtId="0" fontId="24" fillId="0" borderId="51" xfId="0" applyFont="1" applyBorder="1" applyAlignment="1">
      <alignment horizontal="right" vertical="center"/>
    </xf>
    <xf numFmtId="0" fontId="24" fillId="0" borderId="43" xfId="0" applyFont="1" applyBorder="1" applyAlignment="1">
      <alignment horizontal="right" vertical="center"/>
    </xf>
    <xf numFmtId="0" fontId="48" fillId="0" borderId="58" xfId="0" applyFont="1" applyBorder="1" applyAlignment="1">
      <alignment horizontal="center" vertical="center"/>
    </xf>
    <xf numFmtId="0" fontId="48" fillId="0" borderId="21" xfId="0" applyFont="1" applyBorder="1" applyAlignment="1">
      <alignment horizontal="center" vertical="center"/>
    </xf>
    <xf numFmtId="0" fontId="24" fillId="0" borderId="19" xfId="0" applyFont="1" applyBorder="1" applyAlignment="1">
      <alignment horizontal="center" vertical="center"/>
    </xf>
    <xf numFmtId="0" fontId="24" fillId="0" borderId="21" xfId="0" applyFont="1" applyBorder="1" applyAlignment="1">
      <alignment horizontal="center" vertical="center"/>
    </xf>
    <xf numFmtId="0" fontId="48" fillId="0" borderId="19" xfId="0" applyFont="1" applyBorder="1" applyAlignment="1">
      <alignment horizontal="center" vertical="center"/>
    </xf>
    <xf numFmtId="0" fontId="48" fillId="0" borderId="54" xfId="0" applyFont="1" applyBorder="1" applyAlignment="1">
      <alignment horizontal="center" vertical="center"/>
    </xf>
    <xf numFmtId="0" fontId="27" fillId="0" borderId="15" xfId="0" applyFont="1" applyBorder="1" applyAlignment="1">
      <alignment horizontal="center" vertical="center"/>
    </xf>
    <xf numFmtId="0" fontId="27" fillId="0" borderId="86" xfId="0" applyFont="1" applyBorder="1" applyAlignment="1">
      <alignment horizontal="center" vertical="center"/>
    </xf>
    <xf numFmtId="0" fontId="27" fillId="0" borderId="79" xfId="0" applyFont="1" applyBorder="1" applyAlignment="1">
      <alignment horizontal="center" vertical="center"/>
    </xf>
    <xf numFmtId="0" fontId="27" fillId="0" borderId="81" xfId="0" applyFont="1" applyBorder="1" applyAlignment="1">
      <alignment horizontal="center" vertical="center"/>
    </xf>
    <xf numFmtId="0" fontId="27" fillId="0" borderId="90" xfId="0" applyFont="1" applyBorder="1" applyAlignment="1">
      <alignment horizontal="center" vertical="center"/>
    </xf>
    <xf numFmtId="0" fontId="27" fillId="0" borderId="95" xfId="0" applyFont="1" applyBorder="1" applyAlignment="1">
      <alignment horizontal="center" vertical="center"/>
    </xf>
    <xf numFmtId="0" fontId="45" fillId="0" borderId="87" xfId="0" applyFont="1" applyBorder="1" applyAlignment="1">
      <alignment horizontal="center" vertical="center"/>
    </xf>
    <xf numFmtId="0" fontId="45" fillId="0" borderId="89" xfId="0" applyFont="1" applyBorder="1" applyAlignment="1">
      <alignment horizontal="center" vertical="center"/>
    </xf>
    <xf numFmtId="0" fontId="45" fillId="0" borderId="91" xfId="0" applyFont="1" applyBorder="1" applyAlignment="1">
      <alignment horizontal="center" vertical="center"/>
    </xf>
    <xf numFmtId="0" fontId="45" fillId="0" borderId="92" xfId="0" applyFont="1" applyBorder="1" applyAlignment="1">
      <alignment horizontal="center" vertical="center"/>
    </xf>
    <xf numFmtId="0" fontId="45" fillId="0" borderId="94" xfId="0" applyFont="1" applyBorder="1" applyAlignment="1">
      <alignment horizontal="center" vertical="center"/>
    </xf>
    <xf numFmtId="0" fontId="45" fillId="0" borderId="96" xfId="0" applyFont="1" applyBorder="1" applyAlignment="1">
      <alignment horizontal="center" vertical="center"/>
    </xf>
    <xf numFmtId="0" fontId="24" fillId="0" borderId="0" xfId="0" applyFont="1" applyBorder="1" applyAlignment="1">
      <alignment horizontal="left" vertical="center" shrinkToFit="1"/>
    </xf>
    <xf numFmtId="0" fontId="24" fillId="0" borderId="0" xfId="0" applyFont="1" applyBorder="1" applyAlignment="1">
      <alignment horizontal="left" vertical="top" wrapText="1" shrinkToFit="1"/>
    </xf>
    <xf numFmtId="0" fontId="45" fillId="0" borderId="75" xfId="0" applyFont="1" applyBorder="1" applyAlignment="1">
      <alignment horizontal="left" vertical="top" wrapText="1" shrinkToFit="1"/>
    </xf>
    <xf numFmtId="0" fontId="27" fillId="29" borderId="57" xfId="0" applyFont="1" applyFill="1" applyBorder="1" applyAlignment="1">
      <alignment horizontal="center" vertical="center" shrinkToFit="1"/>
    </xf>
    <xf numFmtId="0" fontId="27" fillId="29" borderId="49" xfId="0" applyFont="1" applyFill="1" applyBorder="1" applyAlignment="1">
      <alignment horizontal="center" vertical="center" shrinkToFit="1"/>
    </xf>
    <xf numFmtId="0" fontId="27" fillId="29" borderId="52" xfId="0" applyFont="1" applyFill="1" applyBorder="1" applyAlignment="1">
      <alignment horizontal="center" vertical="center" shrinkToFit="1"/>
    </xf>
    <xf numFmtId="0" fontId="24" fillId="29" borderId="50" xfId="0" applyFont="1" applyFill="1" applyBorder="1" applyAlignment="1">
      <alignment horizontal="center" vertical="center" shrinkToFit="1"/>
    </xf>
    <xf numFmtId="0" fontId="24" fillId="29" borderId="49" xfId="0" applyFont="1" applyFill="1" applyBorder="1" applyAlignment="1">
      <alignment horizontal="center" vertical="center" shrinkToFit="1"/>
    </xf>
    <xf numFmtId="0" fontId="24" fillId="29" borderId="52" xfId="0" applyFont="1" applyFill="1" applyBorder="1" applyAlignment="1">
      <alignment horizontal="center" vertical="center" shrinkToFit="1"/>
    </xf>
    <xf numFmtId="0" fontId="24" fillId="29" borderId="53" xfId="0" applyFont="1" applyFill="1" applyBorder="1" applyAlignment="1">
      <alignment horizontal="center" vertical="center" shrinkToFit="1"/>
    </xf>
    <xf numFmtId="0" fontId="27" fillId="0" borderId="2" xfId="0" applyFont="1" applyFill="1" applyBorder="1" applyAlignment="1">
      <alignment horizontal="center" vertical="center"/>
    </xf>
    <xf numFmtId="0" fontId="24" fillId="0" borderId="2" xfId="0" applyFont="1" applyFill="1" applyBorder="1" applyAlignment="1">
      <alignment horizontal="center" vertical="center" shrinkToFit="1"/>
    </xf>
    <xf numFmtId="0" fontId="63" fillId="0" borderId="68" xfId="0" applyFont="1" applyBorder="1" applyAlignment="1">
      <alignment horizontal="center" vertical="center"/>
    </xf>
    <xf numFmtId="20" fontId="0" fillId="0" borderId="87" xfId="46" applyNumberFormat="1" applyFont="1" applyBorder="1" applyAlignment="1" applyProtection="1">
      <alignment horizontal="center" vertical="center"/>
      <protection locked="0"/>
    </xf>
    <xf numFmtId="20" fontId="22" fillId="0" borderId="100" xfId="46" applyNumberFormat="1" applyFont="1" applyBorder="1" applyAlignment="1" applyProtection="1">
      <alignment horizontal="center" vertical="center"/>
      <protection locked="0"/>
    </xf>
    <xf numFmtId="0" fontId="54" fillId="0" borderId="87" xfId="46" applyFont="1" applyFill="1" applyBorder="1" applyAlignment="1" applyProtection="1">
      <alignment horizontal="center" vertical="center" shrinkToFit="1"/>
      <protection locked="0"/>
    </xf>
    <xf numFmtId="0" fontId="54" fillId="0" borderId="100" xfId="46" applyFont="1" applyFill="1" applyBorder="1" applyAlignment="1" applyProtection="1">
      <alignment horizontal="center" vertical="center" shrinkToFit="1"/>
      <protection locked="0"/>
    </xf>
    <xf numFmtId="0" fontId="54" fillId="0" borderId="89" xfId="46" applyFont="1" applyFill="1" applyBorder="1" applyAlignment="1" applyProtection="1">
      <alignment horizontal="center" vertical="center" shrinkToFit="1"/>
      <protection locked="0"/>
    </xf>
    <xf numFmtId="0" fontId="54" fillId="0" borderId="34" xfId="46" applyFont="1" applyFill="1" applyBorder="1" applyAlignment="1">
      <alignment horizontal="center" vertical="center" shrinkToFit="1"/>
    </xf>
    <xf numFmtId="0" fontId="54" fillId="0" borderId="0" xfId="46" applyFont="1" applyFill="1" applyBorder="1" applyAlignment="1">
      <alignment horizontal="center" vertical="center" shrinkToFit="1"/>
    </xf>
    <xf numFmtId="20" fontId="0" fillId="0" borderId="27" xfId="46" applyNumberFormat="1" applyFont="1" applyBorder="1" applyAlignment="1" applyProtection="1">
      <alignment horizontal="center" vertical="center"/>
      <protection locked="0"/>
    </xf>
    <xf numFmtId="20" fontId="22" fillId="0" borderId="102" xfId="46" applyNumberFormat="1" applyFont="1" applyBorder="1" applyAlignment="1" applyProtection="1">
      <alignment horizontal="center" vertical="center"/>
      <protection locked="0"/>
    </xf>
    <xf numFmtId="0" fontId="54" fillId="0" borderId="27" xfId="46" applyFont="1" applyFill="1" applyBorder="1" applyAlignment="1" applyProtection="1">
      <alignment horizontal="center" vertical="center" shrinkToFit="1"/>
      <protection locked="0"/>
    </xf>
    <xf numFmtId="0" fontId="54" fillId="0" borderId="102" xfId="46" applyFont="1" applyFill="1" applyBorder="1" applyAlignment="1" applyProtection="1">
      <alignment horizontal="center" vertical="center" shrinkToFit="1"/>
      <protection locked="0"/>
    </xf>
    <xf numFmtId="0" fontId="54" fillId="0" borderId="94" xfId="46" applyFont="1" applyFill="1" applyBorder="1" applyAlignment="1" applyProtection="1">
      <alignment horizontal="center" vertical="center" shrinkToFit="1"/>
      <protection locked="0"/>
    </xf>
    <xf numFmtId="0" fontId="54" fillId="0" borderId="19" xfId="46" applyFont="1" applyFill="1" applyBorder="1" applyAlignment="1" applyProtection="1">
      <alignment horizontal="center" vertical="center" shrinkToFit="1"/>
      <protection locked="0"/>
    </xf>
    <xf numFmtId="0" fontId="54" fillId="0" borderId="20" xfId="46" applyFont="1" applyFill="1" applyBorder="1" applyAlignment="1" applyProtection="1">
      <alignment horizontal="center" vertical="center" shrinkToFit="1"/>
      <protection locked="0"/>
    </xf>
    <xf numFmtId="0" fontId="55" fillId="0" borderId="88" xfId="49" applyFont="1" applyFill="1" applyBorder="1" applyAlignment="1" applyProtection="1">
      <alignment horizontal="center" vertical="center"/>
      <protection hidden="1"/>
    </xf>
    <xf numFmtId="0" fontId="55" fillId="0" borderId="40" xfId="49" applyFont="1" applyFill="1" applyBorder="1" applyAlignment="1" applyProtection="1">
      <alignment horizontal="center" vertical="center"/>
      <protection hidden="1"/>
    </xf>
    <xf numFmtId="0" fontId="55" fillId="0" borderId="87" xfId="49" applyFont="1" applyFill="1" applyBorder="1" applyAlignment="1" applyProtection="1">
      <alignment horizontal="center" vertical="center"/>
      <protection hidden="1"/>
    </xf>
    <xf numFmtId="0" fontId="55" fillId="0" borderId="27" xfId="49" applyFont="1" applyFill="1" applyBorder="1" applyAlignment="1">
      <alignment horizontal="center" vertical="center"/>
    </xf>
    <xf numFmtId="0" fontId="55" fillId="0" borderId="99" xfId="49" applyFont="1" applyFill="1" applyBorder="1" applyAlignment="1" applyProtection="1">
      <alignment horizontal="center" vertical="center"/>
      <protection hidden="1"/>
    </xf>
    <xf numFmtId="0" fontId="55" fillId="0" borderId="48" xfId="49" applyFont="1" applyFill="1" applyBorder="1" applyAlignment="1">
      <alignment horizontal="center" vertical="center"/>
    </xf>
    <xf numFmtId="0" fontId="54" fillId="0" borderId="49" xfId="46" applyFont="1" applyBorder="1" applyAlignment="1" applyProtection="1">
      <alignment horizontal="center" vertical="center"/>
      <protection locked="0"/>
    </xf>
    <xf numFmtId="0" fontId="54" fillId="0" borderId="50" xfId="46" applyFont="1" applyBorder="1" applyAlignment="1" applyProtection="1">
      <alignment horizontal="center" vertical="center"/>
      <protection locked="0"/>
    </xf>
    <xf numFmtId="0" fontId="54" fillId="0" borderId="52" xfId="46" applyFont="1" applyBorder="1" applyAlignment="1" applyProtection="1">
      <alignment horizontal="center" vertical="center"/>
      <protection locked="0"/>
    </xf>
    <xf numFmtId="0" fontId="54" fillId="0" borderId="50" xfId="50" applyFont="1" applyBorder="1" applyAlignment="1">
      <alignment horizontal="center" vertical="center"/>
    </xf>
    <xf numFmtId="0" fontId="54" fillId="0" borderId="49" xfId="50" applyFont="1" applyBorder="1" applyAlignment="1">
      <alignment horizontal="center" vertical="center"/>
    </xf>
    <xf numFmtId="0" fontId="54" fillId="0" borderId="34" xfId="50" applyFont="1" applyBorder="1" applyAlignment="1">
      <alignment horizontal="center" vertical="center"/>
    </xf>
    <xf numFmtId="0" fontId="54" fillId="0" borderId="0" xfId="50" applyFont="1" applyBorder="1" applyAlignment="1">
      <alignment horizontal="center" vertical="center"/>
    </xf>
    <xf numFmtId="0" fontId="55" fillId="0" borderId="99" xfId="49" applyFont="1" applyFill="1" applyBorder="1" applyAlignment="1">
      <alignment horizontal="center" vertical="center"/>
    </xf>
    <xf numFmtId="0" fontId="61" fillId="0" borderId="0" xfId="49" applyFont="1" applyBorder="1" applyAlignment="1" applyProtection="1">
      <alignment horizontal="center" vertical="center" shrinkToFit="1"/>
      <protection hidden="1"/>
    </xf>
    <xf numFmtId="0" fontId="54" fillId="0" borderId="21" xfId="46" applyFont="1" applyFill="1" applyBorder="1" applyAlignment="1" applyProtection="1">
      <alignment horizontal="center" vertical="center" shrinkToFit="1"/>
      <protection locked="0"/>
    </xf>
    <xf numFmtId="0" fontId="54" fillId="0" borderId="99" xfId="46" applyFont="1" applyFill="1" applyBorder="1" applyAlignment="1" applyProtection="1">
      <alignment horizontal="center" vertical="center" shrinkToFit="1"/>
      <protection locked="0"/>
    </xf>
    <xf numFmtId="0" fontId="54" fillId="0" borderId="48" xfId="46" applyFont="1" applyFill="1" applyBorder="1" applyAlignment="1" applyProtection="1">
      <alignment horizontal="center" vertical="center" shrinkToFit="1"/>
      <protection locked="0"/>
    </xf>
    <xf numFmtId="0" fontId="55" fillId="0" borderId="105" xfId="49" applyFont="1" applyBorder="1" applyAlignment="1" applyProtection="1">
      <alignment horizontal="center" vertical="center" wrapText="1"/>
      <protection locked="0"/>
    </xf>
    <xf numFmtId="0" fontId="55" fillId="0" borderId="38" xfId="49" applyFont="1" applyBorder="1" applyAlignment="1" applyProtection="1">
      <alignment horizontal="center" vertical="center" wrapText="1"/>
      <protection locked="0"/>
    </xf>
    <xf numFmtId="0" fontId="55" fillId="0" borderId="108" xfId="49" applyFont="1" applyBorder="1" applyAlignment="1" applyProtection="1">
      <alignment horizontal="center" vertical="center" wrapText="1"/>
      <protection locked="0"/>
    </xf>
    <xf numFmtId="0" fontId="55" fillId="0" borderId="39" xfId="49" applyFont="1" applyBorder="1" applyAlignment="1" applyProtection="1">
      <alignment horizontal="center" vertical="center" wrapText="1"/>
      <protection locked="0"/>
    </xf>
    <xf numFmtId="0" fontId="55" fillId="0" borderId="101" xfId="49" applyFont="1" applyFill="1" applyBorder="1" applyAlignment="1" applyProtection="1">
      <alignment horizontal="center" vertical="center"/>
      <protection hidden="1"/>
    </xf>
    <xf numFmtId="0" fontId="55" fillId="0" borderId="51" xfId="49" applyFont="1" applyFill="1" applyBorder="1" applyAlignment="1" applyProtection="1">
      <alignment horizontal="center" vertical="center"/>
      <protection hidden="1"/>
    </xf>
    <xf numFmtId="0" fontId="55" fillId="0" borderId="106" xfId="49" applyFont="1" applyBorder="1" applyAlignment="1" applyProtection="1">
      <alignment horizontal="center" vertical="center" wrapText="1"/>
      <protection locked="0"/>
    </xf>
    <xf numFmtId="0" fontId="55" fillId="0" borderId="107" xfId="49" applyFont="1" applyBorder="1" applyAlignment="1" applyProtection="1">
      <alignment horizontal="center" vertical="center" wrapText="1"/>
      <protection locked="0"/>
    </xf>
    <xf numFmtId="0" fontId="55" fillId="0" borderId="12" xfId="49" applyFont="1" applyBorder="1" applyAlignment="1" applyProtection="1">
      <alignment horizontal="center" vertical="center" wrapText="1"/>
      <protection locked="0"/>
    </xf>
    <xf numFmtId="0" fontId="55" fillId="0" borderId="13" xfId="49" applyFont="1" applyBorder="1" applyAlignment="1" applyProtection="1">
      <alignment horizontal="center" vertical="center" wrapText="1"/>
      <protection locked="0"/>
    </xf>
    <xf numFmtId="0" fontId="55" fillId="0" borderId="87" xfId="49" applyFont="1" applyFill="1" applyBorder="1" applyAlignment="1">
      <alignment horizontal="center" vertical="center"/>
    </xf>
    <xf numFmtId="0" fontId="54" fillId="0" borderId="110" xfId="46" applyFont="1" applyFill="1" applyBorder="1" applyAlignment="1">
      <alignment horizontal="center" vertical="center" shrinkToFit="1"/>
    </xf>
    <xf numFmtId="0" fontId="54" fillId="0" borderId="98" xfId="46" applyFont="1" applyFill="1" applyBorder="1" applyAlignment="1">
      <alignment horizontal="center" vertical="center" shrinkToFit="1"/>
    </xf>
    <xf numFmtId="0" fontId="55" fillId="0" borderId="105" xfId="49" applyFont="1" applyFill="1" applyBorder="1" applyAlignment="1" applyProtection="1">
      <alignment horizontal="center" vertical="center" wrapText="1"/>
      <protection locked="0"/>
    </xf>
    <xf numFmtId="0" fontId="55" fillId="0" borderId="38" xfId="49" applyFont="1" applyFill="1" applyBorder="1" applyAlignment="1" applyProtection="1">
      <alignment horizontal="center" vertical="center" wrapText="1"/>
      <protection locked="0"/>
    </xf>
    <xf numFmtId="0" fontId="55" fillId="0" borderId="106" xfId="49" applyFont="1" applyFill="1" applyBorder="1" applyAlignment="1" applyProtection="1">
      <alignment horizontal="center" vertical="center" wrapText="1"/>
      <protection locked="0"/>
    </xf>
    <xf numFmtId="0" fontId="55" fillId="0" borderId="107" xfId="49" applyFont="1" applyFill="1" applyBorder="1" applyAlignment="1" applyProtection="1">
      <alignment horizontal="center" vertical="center" wrapText="1"/>
      <protection locked="0"/>
    </xf>
    <xf numFmtId="0" fontId="55" fillId="0" borderId="12" xfId="49" applyFont="1" applyFill="1" applyBorder="1" applyAlignment="1" applyProtection="1">
      <alignment horizontal="center" vertical="center" wrapText="1"/>
      <protection locked="0"/>
    </xf>
    <xf numFmtId="0" fontId="55" fillId="0" borderId="13" xfId="49" applyFont="1" applyFill="1" applyBorder="1" applyAlignment="1" applyProtection="1">
      <alignment horizontal="center" vertical="center" wrapText="1"/>
      <protection locked="0"/>
    </xf>
    <xf numFmtId="0" fontId="54" fillId="0" borderId="109" xfId="49" applyFont="1" applyFill="1" applyBorder="1" applyAlignment="1" applyProtection="1">
      <alignment horizontal="center" vertical="center"/>
      <protection locked="0"/>
    </xf>
    <xf numFmtId="0" fontId="54" fillId="0" borderId="48" xfId="49" applyFont="1" applyFill="1" applyBorder="1" applyAlignment="1" applyProtection="1">
      <alignment horizontal="center" vertical="center"/>
      <protection locked="0"/>
    </xf>
    <xf numFmtId="0" fontId="54" fillId="0" borderId="30" xfId="46" applyFont="1" applyFill="1" applyBorder="1" applyAlignment="1" applyProtection="1">
      <alignment horizontal="center" vertical="center" shrinkToFit="1"/>
      <protection locked="0"/>
    </xf>
    <xf numFmtId="0" fontId="54" fillId="0" borderId="98" xfId="46" applyFont="1" applyFill="1" applyBorder="1" applyAlignment="1" applyProtection="1">
      <alignment horizontal="center" vertical="center" shrinkToFit="1"/>
      <protection locked="0"/>
    </xf>
    <xf numFmtId="0" fontId="55" fillId="0" borderId="6" xfId="49" applyFont="1" applyBorder="1" applyAlignment="1" applyProtection="1">
      <alignment horizontal="center" vertical="center" wrapText="1"/>
      <protection locked="0"/>
    </xf>
    <xf numFmtId="0" fontId="55" fillId="0" borderId="7" xfId="49" applyFont="1" applyBorder="1" applyAlignment="1" applyProtection="1">
      <alignment horizontal="center" vertical="center" wrapText="1"/>
      <protection locked="0"/>
    </xf>
    <xf numFmtId="0" fontId="55" fillId="0" borderId="37" xfId="49" applyFont="1" applyFill="1" applyBorder="1" applyAlignment="1" applyProtection="1">
      <alignment horizontal="center" vertical="center"/>
      <protection hidden="1"/>
    </xf>
    <xf numFmtId="0" fontId="55" fillId="0" borderId="35" xfId="49" applyFont="1" applyFill="1" applyBorder="1" applyAlignment="1" applyProtection="1">
      <alignment horizontal="center" vertical="center"/>
      <protection hidden="1"/>
    </xf>
    <xf numFmtId="0" fontId="55" fillId="0" borderId="14" xfId="49" applyFont="1" applyFill="1" applyBorder="1" applyAlignment="1" applyProtection="1">
      <alignment horizontal="center" vertical="center"/>
      <protection hidden="1"/>
    </xf>
    <xf numFmtId="0" fontId="54" fillId="0" borderId="44" xfId="49" applyFont="1" applyFill="1" applyBorder="1" applyAlignment="1" applyProtection="1">
      <alignment horizontal="center" vertical="center"/>
      <protection locked="0"/>
    </xf>
    <xf numFmtId="0" fontId="54" fillId="0" borderId="40" xfId="49" applyFont="1" applyFill="1" applyBorder="1" applyAlignment="1" applyProtection="1">
      <alignment horizontal="center" vertical="center"/>
      <protection locked="0"/>
    </xf>
    <xf numFmtId="0" fontId="54" fillId="0" borderId="45" xfId="49" applyFont="1" applyFill="1" applyBorder="1" applyAlignment="1" applyProtection="1">
      <alignment horizontal="center" vertical="center" shrinkToFit="1"/>
      <protection locked="0"/>
    </xf>
    <xf numFmtId="0" fontId="54" fillId="0" borderId="43" xfId="49" applyFont="1" applyFill="1" applyBorder="1" applyAlignment="1" applyProtection="1">
      <alignment horizontal="center" vertical="center" shrinkToFit="1"/>
      <protection locked="0"/>
    </xf>
    <xf numFmtId="0" fontId="59" fillId="0" borderId="30" xfId="49" applyFont="1" applyFill="1" applyBorder="1" applyAlignment="1" applyProtection="1">
      <alignment horizontal="center" vertical="center" wrapText="1" shrinkToFit="1"/>
      <protection locked="0"/>
    </xf>
    <xf numFmtId="0" fontId="59" fillId="0" borderId="33" xfId="49" applyFont="1" applyFill="1" applyBorder="1" applyAlignment="1" applyProtection="1">
      <alignment horizontal="center" vertical="center" shrinkToFit="1"/>
      <protection locked="0"/>
    </xf>
    <xf numFmtId="0" fontId="54" fillId="0" borderId="2" xfId="49" applyFont="1" applyFill="1" applyBorder="1" applyAlignment="1" applyProtection="1">
      <alignment horizontal="center" vertical="center" shrinkToFit="1"/>
      <protection locked="0"/>
    </xf>
    <xf numFmtId="0" fontId="54" fillId="0" borderId="4" xfId="49" applyFont="1" applyFill="1" applyBorder="1" applyAlignment="1" applyProtection="1">
      <alignment horizontal="center" vertical="center" shrinkToFit="1"/>
      <protection locked="0"/>
    </xf>
    <xf numFmtId="0" fontId="54" fillId="0" borderId="75" xfId="49" applyFont="1" applyFill="1" applyBorder="1" applyAlignment="1" applyProtection="1">
      <alignment horizontal="center" vertical="center" shrinkToFit="1"/>
      <protection locked="0"/>
    </xf>
    <xf numFmtId="0" fontId="54" fillId="0" borderId="81" xfId="49" applyFont="1" applyFill="1" applyBorder="1" applyAlignment="1" applyProtection="1">
      <alignment horizontal="center" vertical="center" shrinkToFit="1"/>
      <protection locked="0"/>
    </xf>
    <xf numFmtId="0" fontId="54" fillId="0" borderId="46" xfId="49" applyFont="1" applyFill="1" applyBorder="1" applyAlignment="1" applyProtection="1">
      <alignment horizontal="center" vertical="center" shrinkToFit="1"/>
      <protection locked="0"/>
    </xf>
    <xf numFmtId="0" fontId="54" fillId="0" borderId="103" xfId="49" applyFont="1" applyFill="1" applyBorder="1" applyAlignment="1" applyProtection="1">
      <alignment horizontal="center" vertical="center" shrinkToFit="1"/>
      <protection locked="0"/>
    </xf>
    <xf numFmtId="0" fontId="54" fillId="0" borderId="18" xfId="49" applyFont="1" applyFill="1" applyBorder="1" applyAlignment="1" applyProtection="1">
      <alignment horizontal="center" vertical="center"/>
      <protection locked="0"/>
    </xf>
    <xf numFmtId="0" fontId="54" fillId="0" borderId="51" xfId="49" applyFont="1" applyFill="1" applyBorder="1" applyAlignment="1" applyProtection="1">
      <alignment horizontal="center" vertical="center"/>
      <protection locked="0"/>
    </xf>
    <xf numFmtId="0" fontId="55" fillId="0" borderId="98" xfId="49" applyFont="1" applyFill="1" applyBorder="1" applyAlignment="1" applyProtection="1">
      <alignment horizontal="center" vertical="center"/>
      <protection hidden="1"/>
    </xf>
    <xf numFmtId="49" fontId="54" fillId="0" borderId="75" xfId="46" applyNumberFormat="1" applyFont="1" applyFill="1" applyBorder="1" applyAlignment="1">
      <alignment horizontal="right" vertical="center"/>
    </xf>
    <xf numFmtId="0" fontId="54" fillId="0" borderId="32" xfId="49" applyFont="1" applyFill="1" applyBorder="1" applyAlignment="1" applyProtection="1">
      <alignment horizontal="center" vertical="center"/>
      <protection locked="0"/>
    </xf>
    <xf numFmtId="0" fontId="54" fillId="0" borderId="95" xfId="49" applyFont="1" applyFill="1" applyBorder="1" applyAlignment="1" applyProtection="1">
      <alignment horizontal="center" vertical="center"/>
      <protection locked="0"/>
    </xf>
    <xf numFmtId="0" fontId="54" fillId="0" borderId="19" xfId="49" applyFont="1" applyFill="1" applyBorder="1" applyAlignment="1" applyProtection="1">
      <alignment horizontal="center" vertical="center" shrinkToFit="1"/>
      <protection locked="0"/>
    </xf>
    <xf numFmtId="0" fontId="54" fillId="0" borderId="27" xfId="49" applyFont="1" applyFill="1" applyBorder="1" applyAlignment="1" applyProtection="1">
      <alignment horizontal="center" vertical="center" shrinkToFit="1"/>
      <protection locked="0"/>
    </xf>
    <xf numFmtId="0" fontId="54" fillId="0" borderId="30" xfId="49" applyFont="1" applyFill="1" applyBorder="1" applyAlignment="1" applyProtection="1">
      <alignment horizontal="center" vertical="center"/>
      <protection locked="0"/>
    </xf>
    <xf numFmtId="0" fontId="54" fillId="0" borderId="33" xfId="49" applyFont="1" applyFill="1" applyBorder="1" applyAlignment="1" applyProtection="1">
      <alignment horizontal="center" vertical="center"/>
      <protection locked="0"/>
    </xf>
    <xf numFmtId="0" fontId="56" fillId="0" borderId="0" xfId="38" applyFont="1" applyAlignment="1" applyProtection="1">
      <alignment horizontal="left" vertical="center"/>
      <protection locked="0"/>
    </xf>
    <xf numFmtId="0" fontId="1" fillId="0" borderId="0" xfId="46" applyFont="1" applyAlignment="1">
      <alignment horizontal="center" vertical="center"/>
    </xf>
    <xf numFmtId="49" fontId="54" fillId="0" borderId="75" xfId="46" applyNumberFormat="1" applyFont="1" applyFill="1" applyBorder="1" applyAlignment="1">
      <alignment horizontal="center" vertical="center"/>
    </xf>
    <xf numFmtId="0" fontId="54" fillId="0" borderId="1" xfId="49" applyFont="1" applyFill="1" applyBorder="1" applyAlignment="1" applyProtection="1">
      <alignment horizontal="center" vertical="center" wrapText="1"/>
      <protection locked="0"/>
    </xf>
    <xf numFmtId="0" fontId="54" fillId="0" borderId="2" xfId="49" applyFont="1" applyFill="1" applyBorder="1" applyAlignment="1" applyProtection="1">
      <alignment horizontal="center" vertical="center" wrapText="1"/>
      <protection locked="0"/>
    </xf>
    <xf numFmtId="0" fontId="54" fillId="0" borderId="4" xfId="49" applyFont="1" applyFill="1" applyBorder="1" applyAlignment="1" applyProtection="1">
      <alignment horizontal="center" vertical="center" wrapText="1"/>
      <protection locked="0"/>
    </xf>
    <xf numFmtId="0" fontId="54" fillId="0" borderId="79" xfId="49" applyFont="1" applyFill="1" applyBorder="1" applyAlignment="1" applyProtection="1">
      <alignment horizontal="center" vertical="center" wrapText="1"/>
      <protection locked="0"/>
    </xf>
    <xf numFmtId="0" fontId="54" fillId="0" borderId="75" xfId="49" applyFont="1" applyFill="1" applyBorder="1" applyAlignment="1" applyProtection="1">
      <alignment horizontal="center" vertical="center" wrapText="1"/>
      <protection locked="0"/>
    </xf>
    <xf numFmtId="0" fontId="54" fillId="0" borderId="81" xfId="49" applyFont="1" applyFill="1" applyBorder="1" applyAlignment="1" applyProtection="1">
      <alignment horizontal="center" vertical="center" wrapText="1"/>
      <protection locked="0"/>
    </xf>
    <xf numFmtId="0" fontId="54" fillId="0" borderId="46" xfId="49" applyFont="1" applyFill="1" applyBorder="1" applyAlignment="1" applyProtection="1">
      <alignment horizontal="center" vertical="center" wrapText="1"/>
      <protection locked="0"/>
    </xf>
    <xf numFmtId="0" fontId="54" fillId="0" borderId="103" xfId="49" applyFont="1" applyFill="1" applyBorder="1" applyAlignment="1" applyProtection="1">
      <alignment horizontal="center" vertical="center" wrapText="1"/>
      <protection locked="0"/>
    </xf>
    <xf numFmtId="0" fontId="54" fillId="0" borderId="31" xfId="49" applyFont="1" applyFill="1" applyBorder="1" applyAlignment="1" applyProtection="1">
      <alignment horizontal="center" vertical="center"/>
      <protection locked="0"/>
    </xf>
    <xf numFmtId="0" fontId="54" fillId="0" borderId="26" xfId="49" applyFont="1" applyFill="1" applyBorder="1" applyAlignment="1" applyProtection="1">
      <alignment horizontal="center" vertical="center"/>
      <protection locked="0"/>
    </xf>
    <xf numFmtId="20" fontId="22" fillId="0" borderId="27" xfId="46" applyNumberFormat="1" applyFont="1" applyBorder="1" applyAlignment="1" applyProtection="1">
      <alignment horizontal="center" vertical="center"/>
      <protection locked="0"/>
    </xf>
    <xf numFmtId="0" fontId="0" fillId="0" borderId="68" xfId="0" applyBorder="1" applyAlignment="1">
      <alignment horizontal="center" vertical="center" wrapText="1"/>
    </xf>
    <xf numFmtId="0" fontId="0" fillId="0" borderId="68" xfId="0" applyFont="1" applyBorder="1" applyAlignment="1">
      <alignment horizontal="center" vertical="center" wrapText="1"/>
    </xf>
    <xf numFmtId="20" fontId="22" fillId="0" borderId="87" xfId="46" applyNumberFormat="1" applyFont="1" applyBorder="1" applyAlignment="1" applyProtection="1">
      <alignment horizontal="center" vertical="center"/>
      <protection locked="0"/>
    </xf>
  </cellXfs>
  <cellStyles count="51">
    <cellStyle name="20% - アクセント 1" xfId="8" xr:uid="{00000000-0005-0000-0000-000000000000}"/>
    <cellStyle name="20% - アクセント 2" xfId="1" xr:uid="{00000000-0005-0000-0000-000001000000}"/>
    <cellStyle name="20% - アクセント 3" xfId="9" xr:uid="{00000000-0005-0000-0000-000002000000}"/>
    <cellStyle name="20% - アクセント 4" xfId="11" xr:uid="{00000000-0005-0000-0000-000003000000}"/>
    <cellStyle name="20% - アクセント 5" xfId="13" xr:uid="{00000000-0005-0000-0000-000004000000}"/>
    <cellStyle name="20% - アクセント 6" xfId="5" xr:uid="{00000000-0005-0000-0000-000005000000}"/>
    <cellStyle name="40% - アクセント 1" xfId="15" xr:uid="{00000000-0005-0000-0000-000006000000}"/>
    <cellStyle name="40% - アクセント 2" xfId="3" xr:uid="{00000000-0005-0000-0000-000007000000}"/>
    <cellStyle name="40% - アクセント 3" xfId="16" xr:uid="{00000000-0005-0000-0000-000008000000}"/>
    <cellStyle name="40% - アクセント 4" xfId="17" xr:uid="{00000000-0005-0000-0000-000009000000}"/>
    <cellStyle name="40% - アクセント 5" xfId="18" xr:uid="{00000000-0005-0000-0000-00000A000000}"/>
    <cellStyle name="40% - アクセント 6" xfId="19" xr:uid="{00000000-0005-0000-0000-00000B000000}"/>
    <cellStyle name="60% - アクセント 1" xfId="12" xr:uid="{00000000-0005-0000-0000-00000C000000}"/>
    <cellStyle name="60% - アクセント 2" xfId="4" xr:uid="{00000000-0005-0000-0000-00000D000000}"/>
    <cellStyle name="60% - アクセント 3" xfId="20" xr:uid="{00000000-0005-0000-0000-00000E000000}"/>
    <cellStyle name="60% - アクセント 4" xfId="21" xr:uid="{00000000-0005-0000-0000-00000F000000}"/>
    <cellStyle name="60% - アクセント 5" xfId="22" xr:uid="{00000000-0005-0000-0000-000010000000}"/>
    <cellStyle name="60% - アクセント 6" xfId="2" xr:uid="{00000000-0005-0000-0000-000011000000}"/>
    <cellStyle name="アクセント 1" xfId="23" xr:uid="{00000000-0005-0000-0000-000012000000}"/>
    <cellStyle name="アクセント 2" xfId="6" xr:uid="{00000000-0005-0000-0000-000013000000}"/>
    <cellStyle name="アクセント 3" xfId="24" xr:uid="{00000000-0005-0000-0000-000014000000}"/>
    <cellStyle name="アクセント 4" xfId="7" xr:uid="{00000000-0005-0000-0000-000015000000}"/>
    <cellStyle name="アクセント 5" xfId="25" xr:uid="{00000000-0005-0000-0000-000016000000}"/>
    <cellStyle name="アクセント 6" xfId="28" xr:uid="{00000000-0005-0000-0000-000017000000}"/>
    <cellStyle name="タイトル" xfId="30" xr:uid="{00000000-0005-0000-0000-000018000000}"/>
    <cellStyle name="チェック セル" xfId="32" xr:uid="{00000000-0005-0000-0000-000019000000}"/>
    <cellStyle name="どちらでもない" xfId="33" xr:uid="{00000000-0005-0000-0000-00001A000000}"/>
    <cellStyle name="パーセント" xfId="47" builtinId="5"/>
    <cellStyle name="メモ" xfId="10" xr:uid="{00000000-0005-0000-0000-00001C000000}"/>
    <cellStyle name="リンク セル" xfId="29" xr:uid="{00000000-0005-0000-0000-00001D000000}"/>
    <cellStyle name="悪い" xfId="34" xr:uid="{00000000-0005-0000-0000-00001E000000}"/>
    <cellStyle name="計算" xfId="36" xr:uid="{00000000-0005-0000-0000-00001F000000}"/>
    <cellStyle name="警告文" xfId="39" xr:uid="{00000000-0005-0000-0000-000020000000}"/>
    <cellStyle name="見出し 1" xfId="27" xr:uid="{00000000-0005-0000-0000-000021000000}"/>
    <cellStyle name="見出し 2" xfId="40" xr:uid="{00000000-0005-0000-0000-000022000000}"/>
    <cellStyle name="見出し 3" xfId="35" xr:uid="{00000000-0005-0000-0000-000023000000}"/>
    <cellStyle name="見出し 4" xfId="41" xr:uid="{00000000-0005-0000-0000-000024000000}"/>
    <cellStyle name="集計" xfId="14" xr:uid="{00000000-0005-0000-0000-000025000000}"/>
    <cellStyle name="出力" xfId="26" xr:uid="{00000000-0005-0000-0000-000026000000}"/>
    <cellStyle name="説明文" xfId="42" xr:uid="{00000000-0005-0000-0000-000027000000}"/>
    <cellStyle name="入力" xfId="31" xr:uid="{00000000-0005-0000-0000-000028000000}"/>
    <cellStyle name="標準" xfId="0" builtinId="0"/>
    <cellStyle name="標準 2" xfId="43" xr:uid="{00000000-0005-0000-0000-00002A000000}"/>
    <cellStyle name="標準 3" xfId="44" xr:uid="{00000000-0005-0000-0000-00002B000000}"/>
    <cellStyle name="標準 3 2" xfId="48" xr:uid="{00000000-0005-0000-0000-00002C000000}"/>
    <cellStyle name="標準 4" xfId="38" xr:uid="{00000000-0005-0000-0000-00002D000000}"/>
    <cellStyle name="標準 5" xfId="45" xr:uid="{00000000-0005-0000-0000-00002E000000}"/>
    <cellStyle name="標準_2010　U-11春季リーグ" xfId="46" xr:uid="{00000000-0005-0000-0000-00002F000000}"/>
    <cellStyle name="標準_2011しんきんカップ対戦表(1)" xfId="50" xr:uid="{00000000-0005-0000-0000-000030000000}"/>
    <cellStyle name="標準_コピー秋季リーグ(1)" xfId="49" xr:uid="{00000000-0005-0000-0000-000031000000}"/>
    <cellStyle name="良い" xfId="37"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358140</xdr:colOff>
      <xdr:row>48</xdr:row>
      <xdr:rowOff>15240</xdr:rowOff>
    </xdr:from>
    <xdr:to>
      <xdr:col>9</xdr:col>
      <xdr:colOff>403860</xdr:colOff>
      <xdr:row>53</xdr:row>
      <xdr:rowOff>106680</xdr:rowOff>
    </xdr:to>
    <xdr:sp macro="" textlink="">
      <xdr:nvSpPr>
        <xdr:cNvPr id="1041" name="Text Box 11">
          <a:extLst>
            <a:ext uri="{FF2B5EF4-FFF2-40B4-BE49-F238E27FC236}">
              <a16:creationId xmlns:a16="http://schemas.microsoft.com/office/drawing/2014/main" id="{00000000-0008-0000-0000-000011040000}"/>
            </a:ext>
          </a:extLst>
        </xdr:cNvPr>
        <xdr:cNvSpPr txBox="1">
          <a:spLocks noChangeArrowheads="1"/>
        </xdr:cNvSpPr>
      </xdr:nvSpPr>
      <xdr:spPr bwMode="auto">
        <a:xfrm>
          <a:off x="358140" y="8077200"/>
          <a:ext cx="560070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54864" bIns="32004" anchor="ctr" upright="1"/>
        <a:lstStyle/>
        <a:p>
          <a:pPr algn="l" rtl="0">
            <a:defRPr sz="1000"/>
          </a:pPr>
          <a:r>
            <a:rPr lang="ja-JP" altLang="en-US" sz="1800" b="0" i="0" u="none" strike="noStrike" baseline="0">
              <a:solidFill>
                <a:srgbClr val="000000"/>
              </a:solidFill>
              <a:latin typeface="メイリオ" panose="020B0604030504040204" pitchFamily="50" charset="-128"/>
              <a:ea typeface="メイリオ" panose="020B0604030504040204" pitchFamily="50" charset="-128"/>
            </a:rPr>
            <a:t>　主管　伊豆地区サッカースポーツ少年団連絡協議会</a:t>
          </a:r>
        </a:p>
      </xdr:txBody>
    </xdr:sp>
    <xdr:clientData/>
  </xdr:twoCellAnchor>
  <xdr:twoCellAnchor editAs="oneCell">
    <xdr:from>
      <xdr:col>0</xdr:col>
      <xdr:colOff>121920</xdr:colOff>
      <xdr:row>8</xdr:row>
      <xdr:rowOff>129540</xdr:rowOff>
    </xdr:from>
    <xdr:to>
      <xdr:col>9</xdr:col>
      <xdr:colOff>571500</xdr:colOff>
      <xdr:row>23</xdr:row>
      <xdr:rowOff>137160</xdr:rowOff>
    </xdr:to>
    <xdr:sp macro="" textlink="">
      <xdr:nvSpPr>
        <xdr:cNvPr id="1042" name="正方形/長方形 6">
          <a:extLst>
            <a:ext uri="{FF2B5EF4-FFF2-40B4-BE49-F238E27FC236}">
              <a16:creationId xmlns:a16="http://schemas.microsoft.com/office/drawing/2014/main" id="{00000000-0008-0000-0000-000012040000}"/>
            </a:ext>
          </a:extLst>
        </xdr:cNvPr>
        <xdr:cNvSpPr>
          <a:spLocks noChangeArrowheads="1"/>
        </xdr:cNvSpPr>
      </xdr:nvSpPr>
      <xdr:spPr bwMode="auto">
        <a:xfrm>
          <a:off x="121920" y="1478280"/>
          <a:ext cx="6004560" cy="262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3152" tIns="32004" rIns="0" bIns="0" anchor="t" upright="1"/>
        <a:lstStyle/>
        <a:p>
          <a:pPr algn="l" rtl="0">
            <a:lnSpc>
              <a:spcPts val="3200"/>
            </a:lnSpc>
            <a:defRPr sz="1000"/>
          </a:pPr>
          <a:r>
            <a:rPr lang="ja-JP" altLang="en-US" sz="2800" b="1" i="0" u="none" strike="noStrike" baseline="0">
              <a:solidFill>
                <a:srgbClr val="000000"/>
              </a:solidFill>
              <a:latin typeface="HGP創英角ﾎﾟｯﾌﾟ体"/>
              <a:ea typeface="HGP創英角ﾎﾟｯﾌﾟ体"/>
            </a:rPr>
            <a:t>　</a:t>
          </a:r>
          <a:endParaRPr lang="ja-JP" altLang="en-US" sz="1100" b="0" i="0" u="none" strike="noStrike" baseline="0">
            <a:solidFill>
              <a:srgbClr val="000000"/>
            </a:solidFill>
            <a:latin typeface="ＭＳ Ｐゴシック"/>
            <a:ea typeface="ＭＳ Ｐゴシック"/>
          </a:endParaRPr>
        </a:p>
        <a:p>
          <a:pPr algn="l" rtl="0">
            <a:lnSpc>
              <a:spcPts val="3300"/>
            </a:lnSpc>
            <a:defRPr sz="1000"/>
          </a:pPr>
          <a:r>
            <a:rPr lang="ja-JP" altLang="en-US" sz="2800" b="1" i="0" u="none" strike="noStrike" baseline="0">
              <a:solidFill>
                <a:srgbClr val="000000"/>
              </a:solidFill>
              <a:latin typeface="HGS創英角ﾎﾟｯﾌﾟ体"/>
              <a:ea typeface="HGS創英角ﾎﾟｯﾌﾟ体"/>
            </a:rPr>
            <a:t>　</a:t>
          </a:r>
          <a:r>
            <a:rPr lang="ja-JP" altLang="en-US" sz="2600" b="1" i="0" u="none" strike="noStrike" baseline="0">
              <a:solidFill>
                <a:srgbClr val="000000"/>
              </a:solidFill>
              <a:latin typeface="メイリオ" panose="020B0604030504040204" pitchFamily="50" charset="-128"/>
              <a:ea typeface="メイリオ" panose="020B0604030504040204" pitchFamily="50" charset="-128"/>
            </a:rPr>
            <a:t>しんきんカップ</a:t>
          </a:r>
          <a:endParaRPr lang="ja-JP" altLang="en-US" sz="1100" b="0" i="0" u="none" strike="noStrike" baseline="0">
            <a:solidFill>
              <a:srgbClr val="000000"/>
            </a:solidFill>
            <a:latin typeface="メイリオ" panose="020B0604030504040204" pitchFamily="50" charset="-128"/>
            <a:ea typeface="メイリオ" panose="020B0604030504040204" pitchFamily="50" charset="-128"/>
          </a:endParaRPr>
        </a:p>
        <a:p>
          <a:pPr algn="l" rtl="0">
            <a:lnSpc>
              <a:spcPts val="3000"/>
            </a:lnSpc>
            <a:defRPr sz="1000"/>
          </a:pPr>
          <a:r>
            <a:rPr lang="ja-JP" altLang="en-US" sz="2600" b="1" i="0" u="none" strike="noStrike" baseline="0">
              <a:solidFill>
                <a:srgbClr val="000000"/>
              </a:solidFill>
              <a:latin typeface="メイリオ" panose="020B0604030504040204" pitchFamily="50" charset="-128"/>
              <a:ea typeface="メイリオ" panose="020B0604030504040204" pitchFamily="50" charset="-128"/>
            </a:rPr>
            <a:t>　第</a:t>
          </a:r>
          <a:r>
            <a:rPr lang="en-US" altLang="ja-JP" sz="2600" b="1" i="0" u="none" strike="noStrike" baseline="0">
              <a:solidFill>
                <a:srgbClr val="000000"/>
              </a:solidFill>
              <a:latin typeface="メイリオ" panose="020B0604030504040204" pitchFamily="50" charset="-128"/>
              <a:ea typeface="メイリオ" panose="020B0604030504040204" pitchFamily="50" charset="-128"/>
            </a:rPr>
            <a:t>37</a:t>
          </a:r>
          <a:r>
            <a:rPr lang="ja-JP" altLang="en-US" sz="2600" b="1" i="0" u="none" strike="noStrike" baseline="0">
              <a:solidFill>
                <a:srgbClr val="000000"/>
              </a:solidFill>
              <a:latin typeface="メイリオ" panose="020B0604030504040204" pitchFamily="50" charset="-128"/>
              <a:ea typeface="メイリオ" panose="020B0604030504040204" pitchFamily="50" charset="-128"/>
            </a:rPr>
            <a:t>回静岡県キッズ　U</a:t>
          </a:r>
          <a:r>
            <a:rPr lang="en-US" altLang="ja-JP" sz="2600" b="1" i="0" u="none" strike="noStrike" baseline="0">
              <a:solidFill>
                <a:srgbClr val="000000"/>
              </a:solidFill>
              <a:latin typeface="メイリオ" panose="020B0604030504040204" pitchFamily="50" charset="-128"/>
              <a:ea typeface="メイリオ" panose="020B0604030504040204" pitchFamily="50" charset="-128"/>
            </a:rPr>
            <a:t>-</a:t>
          </a:r>
          <a:r>
            <a:rPr lang="ja-JP" altLang="en-US" sz="2600" b="1" i="0" u="none" strike="noStrike" baseline="0">
              <a:solidFill>
                <a:srgbClr val="000000"/>
              </a:solidFill>
              <a:latin typeface="メイリオ" panose="020B0604030504040204" pitchFamily="50" charset="-128"/>
              <a:ea typeface="メイリオ" panose="020B0604030504040204" pitchFamily="50" charset="-128"/>
            </a:rPr>
            <a:t>10　</a:t>
          </a:r>
          <a:endParaRPr lang="ja-JP" altLang="en-US" sz="1100" b="0" i="0" u="none" strike="noStrike" baseline="0">
            <a:solidFill>
              <a:srgbClr val="000000"/>
            </a:solidFill>
            <a:latin typeface="メイリオ" panose="020B0604030504040204" pitchFamily="50" charset="-128"/>
            <a:ea typeface="メイリオ" panose="020B0604030504040204" pitchFamily="50" charset="-128"/>
          </a:endParaRPr>
        </a:p>
        <a:p>
          <a:pPr algn="l" rtl="0">
            <a:lnSpc>
              <a:spcPts val="2900"/>
            </a:lnSpc>
            <a:defRPr sz="1000"/>
          </a:pPr>
          <a:r>
            <a:rPr lang="ja-JP" altLang="en-US" sz="2600" b="1" i="0" u="none" strike="noStrike" baseline="0">
              <a:solidFill>
                <a:srgbClr val="000000"/>
              </a:solidFill>
              <a:latin typeface="メイリオ" panose="020B0604030504040204" pitchFamily="50" charset="-128"/>
              <a:ea typeface="メイリオ" panose="020B0604030504040204" pitchFamily="50" charset="-128"/>
            </a:rPr>
            <a:t>　8人制サッカー大会　伊豆地区予選</a:t>
          </a:r>
        </a:p>
      </xdr:txBody>
    </xdr:sp>
    <xdr:clientData/>
  </xdr:twoCellAnchor>
  <xdr:twoCellAnchor>
    <xdr:from>
      <xdr:col>3</xdr:col>
      <xdr:colOff>281940</xdr:colOff>
      <xdr:row>5</xdr:row>
      <xdr:rowOff>152400</xdr:rowOff>
    </xdr:from>
    <xdr:to>
      <xdr:col>6</xdr:col>
      <xdr:colOff>213360</xdr:colOff>
      <xdr:row>8</xdr:row>
      <xdr:rowOff>160020</xdr:rowOff>
    </xdr:to>
    <xdr:sp macro="" textlink="">
      <xdr:nvSpPr>
        <xdr:cNvPr id="1043" name="Rectangle 4">
          <a:extLst>
            <a:ext uri="{FF2B5EF4-FFF2-40B4-BE49-F238E27FC236}">
              <a16:creationId xmlns:a16="http://schemas.microsoft.com/office/drawing/2014/main" id="{00000000-0008-0000-0000-000013040000}"/>
            </a:ext>
          </a:extLst>
        </xdr:cNvPr>
        <xdr:cNvSpPr>
          <a:spLocks noChangeArrowheads="1"/>
        </xdr:cNvSpPr>
      </xdr:nvSpPr>
      <xdr:spPr bwMode="auto">
        <a:xfrm>
          <a:off x="2133600" y="990600"/>
          <a:ext cx="178308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64008" tIns="32004" rIns="64008" bIns="0" anchor="t" upright="1"/>
        <a:lstStyle/>
        <a:p>
          <a:pPr algn="ctr" rtl="0">
            <a:defRPr sz="1000"/>
          </a:pPr>
          <a:r>
            <a:rPr lang="ja-JP" altLang="en-US" sz="2600" b="0" i="0" u="none" strike="noStrike" baseline="0">
              <a:solidFill>
                <a:srgbClr val="000000"/>
              </a:solidFill>
              <a:latin typeface="メイリオ" panose="020B0604030504040204" pitchFamily="50" charset="-128"/>
              <a:ea typeface="メイリオ" panose="020B0604030504040204" pitchFamily="50" charset="-128"/>
            </a:rPr>
            <a:t>20</a:t>
          </a:r>
          <a:r>
            <a:rPr lang="en-US" altLang="ja-JP" sz="2600" b="0" i="0" u="none" strike="noStrike" baseline="0">
              <a:solidFill>
                <a:srgbClr val="000000"/>
              </a:solidFill>
              <a:latin typeface="メイリオ" panose="020B0604030504040204" pitchFamily="50" charset="-128"/>
              <a:ea typeface="メイリオ" panose="020B0604030504040204" pitchFamily="50" charset="-128"/>
            </a:rPr>
            <a:t>22</a:t>
          </a:r>
          <a:r>
            <a:rPr lang="ja-JP" altLang="en-US" sz="2600" b="0" i="0" u="none" strike="noStrike" baseline="0">
              <a:solidFill>
                <a:srgbClr val="000000"/>
              </a:solidFill>
              <a:latin typeface="メイリオ" panose="020B0604030504040204" pitchFamily="50" charset="-128"/>
              <a:ea typeface="メイリオ" panose="020B0604030504040204" pitchFamily="50" charset="-128"/>
            </a:rPr>
            <a:t>年度</a:t>
          </a:r>
        </a:p>
      </xdr:txBody>
    </xdr:sp>
    <xdr:clientData/>
  </xdr:twoCellAnchor>
  <xdr:twoCellAnchor editAs="oneCell">
    <xdr:from>
      <xdr:col>1</xdr:col>
      <xdr:colOff>38100</xdr:colOff>
      <xdr:row>49</xdr:row>
      <xdr:rowOff>53340</xdr:rowOff>
    </xdr:from>
    <xdr:to>
      <xdr:col>9</xdr:col>
      <xdr:colOff>7620</xdr:colOff>
      <xdr:row>52</xdr:row>
      <xdr:rowOff>15240</xdr:rowOff>
    </xdr:to>
    <xdr:sp macro="" textlink="">
      <xdr:nvSpPr>
        <xdr:cNvPr id="1044" name="Text Box 11">
          <a:extLst>
            <a:ext uri="{FF2B5EF4-FFF2-40B4-BE49-F238E27FC236}">
              <a16:creationId xmlns:a16="http://schemas.microsoft.com/office/drawing/2014/main" id="{00000000-0008-0000-0000-000014040000}"/>
            </a:ext>
          </a:extLst>
        </xdr:cNvPr>
        <xdr:cNvSpPr txBox="1">
          <a:spLocks noChangeArrowheads="1"/>
        </xdr:cNvSpPr>
      </xdr:nvSpPr>
      <xdr:spPr bwMode="auto">
        <a:xfrm>
          <a:off x="655320" y="8427720"/>
          <a:ext cx="490728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54864" bIns="32004" anchor="ctr" upright="1"/>
        <a:lstStyle/>
        <a:p>
          <a:pPr algn="l" rtl="0">
            <a:defRPr sz="1000"/>
          </a:pPr>
          <a:r>
            <a:rPr lang="ja-JP" altLang="en-US" sz="1800" b="0" i="0" u="none" strike="noStrike" baseline="0">
              <a:solidFill>
                <a:srgbClr val="000000"/>
              </a:solidFill>
              <a:latin typeface="メイリオ" panose="020B0604030504040204" pitchFamily="50" charset="-128"/>
              <a:ea typeface="メイリオ" panose="020B0604030504040204" pitchFamily="50" charset="-128"/>
            </a:rPr>
            <a:t>　</a:t>
          </a:r>
          <a:endParaRPr lang="en-US" altLang="ja-JP" sz="1800" b="0" i="0" u="none" strike="noStrike" baseline="0">
            <a:solidFill>
              <a:srgbClr val="000000"/>
            </a:solidFill>
            <a:latin typeface="メイリオ" panose="020B0604030504040204" pitchFamily="50" charset="-128"/>
            <a:ea typeface="メイリオ" panose="020B0604030504040204" pitchFamily="50" charset="-128"/>
          </a:endParaRPr>
        </a:p>
        <a:p>
          <a:pPr algn="l" rtl="0">
            <a:defRPr sz="1000"/>
          </a:pPr>
          <a:endParaRPr lang="ja-JP" altLang="en-US" sz="1800" b="0" i="0" u="none" strike="noStrike" baseline="0">
            <a:solidFill>
              <a:srgbClr val="000000"/>
            </a:solidFill>
            <a:latin typeface="メイリオ" panose="020B0604030504040204" pitchFamily="50" charset="-128"/>
            <a:ea typeface="メイリオ" panose="020B0604030504040204" pitchFamily="50" charset="-128"/>
          </a:endParaRPr>
        </a:p>
      </xdr:txBody>
    </xdr:sp>
    <xdr:clientData/>
  </xdr:twoCellAnchor>
  <xdr:twoCellAnchor editAs="oneCell">
    <xdr:from>
      <xdr:col>0</xdr:col>
      <xdr:colOff>114300</xdr:colOff>
      <xdr:row>21</xdr:row>
      <xdr:rowOff>160020</xdr:rowOff>
    </xdr:from>
    <xdr:to>
      <xdr:col>11</xdr:col>
      <xdr:colOff>125730</xdr:colOff>
      <xdr:row>47</xdr:row>
      <xdr:rowOff>30480</xdr:rowOff>
    </xdr:to>
    <xdr:pic>
      <xdr:nvPicPr>
        <xdr:cNvPr id="8" name="図 7" descr="サッカーのピッチの無料写真">
          <a:extLst>
            <a:ext uri="{FF2B5EF4-FFF2-40B4-BE49-F238E27FC236}">
              <a16:creationId xmlns:a16="http://schemas.microsoft.com/office/drawing/2014/main" id="{0B2BC555-6773-987F-65DA-1527C90B1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680460"/>
          <a:ext cx="6366510" cy="4244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283845</xdr:colOff>
      <xdr:row>19</xdr:row>
      <xdr:rowOff>0</xdr:rowOff>
    </xdr:from>
    <xdr:to>
      <xdr:col>24</xdr:col>
      <xdr:colOff>87630</xdr:colOff>
      <xdr:row>19</xdr:row>
      <xdr:rowOff>266700</xdr:rowOff>
    </xdr:to>
    <xdr:sp macro="" textlink="">
      <xdr:nvSpPr>
        <xdr:cNvPr id="2" name="Text Box 4">
          <a:extLst>
            <a:ext uri="{FF2B5EF4-FFF2-40B4-BE49-F238E27FC236}">
              <a16:creationId xmlns:a16="http://schemas.microsoft.com/office/drawing/2014/main" id="{00000000-0008-0000-0500-000002000000}"/>
            </a:ext>
          </a:extLst>
        </xdr:cNvPr>
        <xdr:cNvSpPr txBox="1">
          <a:spLocks noChangeArrowheads="1"/>
        </xdr:cNvSpPr>
      </xdr:nvSpPr>
      <xdr:spPr bwMode="auto">
        <a:xfrm>
          <a:off x="4741545" y="4371975"/>
          <a:ext cx="3004185" cy="1428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ja-JP" altLang="en-US" sz="1200" b="0" i="0" u="none" strike="noStrike" baseline="0">
              <a:solidFill>
                <a:srgbClr val="000000"/>
              </a:solidFill>
              <a:latin typeface="HGS創英角ｺﾞｼｯｸUB"/>
              <a:ea typeface="HGS創英角ｺﾞｼｯｸUB"/>
            </a:rPr>
            <a:t>　　</a:t>
          </a:r>
        </a:p>
      </xdr:txBody>
    </xdr:sp>
    <xdr:clientData/>
  </xdr:twoCellAnchor>
  <xdr:twoCellAnchor editAs="oneCell">
    <xdr:from>
      <xdr:col>15</xdr:col>
      <xdr:colOff>255270</xdr:colOff>
      <xdr:row>36</xdr:row>
      <xdr:rowOff>0</xdr:rowOff>
    </xdr:from>
    <xdr:to>
      <xdr:col>24</xdr:col>
      <xdr:colOff>60980</xdr:colOff>
      <xdr:row>36</xdr:row>
      <xdr:rowOff>140804</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4712970" y="8153400"/>
          <a:ext cx="3006110" cy="140804"/>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ja-JP" altLang="en-US" sz="1200" b="0" i="0" u="none" strike="noStrike" baseline="0">
              <a:solidFill>
                <a:srgbClr val="000000"/>
              </a:solidFill>
              <a:latin typeface="HGS創英角ｺﾞｼｯｸUB"/>
              <a:ea typeface="HGS創英角ｺﾞｼｯｸUB"/>
            </a:rPr>
            <a:t>　　</a:t>
          </a: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FFFFFF"/>
        </a:solidFill>
        <a:ln w="9525" cap="flat" cmpd="sng" algn="ctr">
          <a:solidFill>
            <a:srgbClr val="000000"/>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8:IV34"/>
  <sheetViews>
    <sheetView topLeftCell="A31" workbookViewId="0">
      <selection activeCell="L9" sqref="L9"/>
    </sheetView>
  </sheetViews>
  <sheetFormatPr defaultColWidth="8.88671875" defaultRowHeight="13.2" x14ac:dyDescent="0.2"/>
  <cols>
    <col min="1" max="10" width="9" style="14"/>
    <col min="11" max="11" width="2.6640625" style="14" customWidth="1"/>
    <col min="12" max="256" width="9" style="14"/>
    <col min="257" max="16384" width="8.88671875" style="16"/>
  </cols>
  <sheetData>
    <row r="8" spans="11:11" x14ac:dyDescent="0.2">
      <c r="K8" s="15"/>
    </row>
    <row r="9" spans="11:11" x14ac:dyDescent="0.2">
      <c r="K9" s="15"/>
    </row>
    <row r="10" spans="11:11" x14ac:dyDescent="0.2">
      <c r="K10" s="15"/>
    </row>
    <row r="11" spans="11:11" x14ac:dyDescent="0.2">
      <c r="K11" s="15"/>
    </row>
    <row r="12" spans="11:11" x14ac:dyDescent="0.2">
      <c r="K12" s="17"/>
    </row>
    <row r="14" spans="11:11" x14ac:dyDescent="0.2">
      <c r="K14" s="15"/>
    </row>
    <row r="15" spans="11:11" x14ac:dyDescent="0.2">
      <c r="K15" s="15"/>
    </row>
    <row r="16" spans="11:11" x14ac:dyDescent="0.2">
      <c r="K16" s="15"/>
    </row>
    <row r="17" spans="2:11" x14ac:dyDescent="0.2">
      <c r="K17" s="15"/>
    </row>
    <row r="18" spans="2:11" x14ac:dyDescent="0.2">
      <c r="K18" s="15"/>
    </row>
    <row r="19" spans="2:11" x14ac:dyDescent="0.2">
      <c r="K19" s="15"/>
    </row>
    <row r="20" spans="2:11" x14ac:dyDescent="0.2">
      <c r="K20" s="15"/>
    </row>
    <row r="21" spans="2:11" x14ac:dyDescent="0.2">
      <c r="K21" s="15"/>
    </row>
    <row r="23" spans="2:11" x14ac:dyDescent="0.2">
      <c r="B23"/>
      <c r="K23" s="15"/>
    </row>
    <row r="24" spans="2:11" x14ac:dyDescent="0.2">
      <c r="K24" s="15"/>
    </row>
    <row r="25" spans="2:11" x14ac:dyDescent="0.2">
      <c r="K25" s="15"/>
    </row>
    <row r="26" spans="2:11" x14ac:dyDescent="0.2">
      <c r="K26" s="15"/>
    </row>
    <row r="27" spans="2:11" x14ac:dyDescent="0.2">
      <c r="K27" s="15"/>
    </row>
    <row r="28" spans="2:11" ht="13.5" customHeight="1" x14ac:dyDescent="0.2">
      <c r="K28" s="18"/>
    </row>
    <row r="29" spans="2:11" ht="13.5" customHeight="1" x14ac:dyDescent="0.2">
      <c r="K29" s="18"/>
    </row>
    <row r="34" spans="4:4" ht="14.4" x14ac:dyDescent="0.2">
      <c r="D34" s="19"/>
    </row>
  </sheetData>
  <phoneticPr fontId="23"/>
  <pageMargins left="0.70833333333333304" right="0.31458333333333299" top="0.74791666666666701" bottom="0.74791666666666701" header="0.31458333333333299" footer="0.31458333333333299"/>
  <pageSetup paperSize="9"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A1:IV53"/>
  <sheetViews>
    <sheetView topLeftCell="A40" workbookViewId="0">
      <selection activeCell="B40" sqref="B40"/>
    </sheetView>
  </sheetViews>
  <sheetFormatPr defaultColWidth="8.88671875" defaultRowHeight="13.2" x14ac:dyDescent="0.2"/>
  <cols>
    <col min="1" max="1" width="3.6640625" style="2" customWidth="1"/>
    <col min="2" max="2" width="82.21875" style="3" customWidth="1"/>
    <col min="3" max="256" width="9" style="2"/>
  </cols>
  <sheetData>
    <row r="1" spans="1:2" ht="9" customHeight="1" x14ac:dyDescent="0.2">
      <c r="A1" s="4"/>
      <c r="B1" s="5"/>
    </row>
    <row r="2" spans="1:2" ht="37.5" customHeight="1" x14ac:dyDescent="0.2">
      <c r="A2" s="4"/>
      <c r="B2" s="6" t="s">
        <v>154</v>
      </c>
    </row>
    <row r="3" spans="1:2" x14ac:dyDescent="0.2">
      <c r="A3" s="4"/>
      <c r="B3" s="5"/>
    </row>
    <row r="4" spans="1:2" s="1" customFormat="1" ht="19.5" customHeight="1" x14ac:dyDescent="0.2">
      <c r="A4" s="7">
        <v>1</v>
      </c>
      <c r="B4" s="8" t="s">
        <v>0</v>
      </c>
    </row>
    <row r="5" spans="1:2" ht="34.5" customHeight="1" x14ac:dyDescent="0.2">
      <c r="B5" s="5" t="s">
        <v>1</v>
      </c>
    </row>
    <row r="6" spans="1:2" ht="9.75" customHeight="1" x14ac:dyDescent="0.2">
      <c r="A6" s="4"/>
      <c r="B6" s="5"/>
    </row>
    <row r="7" spans="1:2" s="1" customFormat="1" ht="19.5" customHeight="1" x14ac:dyDescent="0.2">
      <c r="A7" s="7">
        <v>2</v>
      </c>
      <c r="B7" s="8" t="s">
        <v>2</v>
      </c>
    </row>
    <row r="8" spans="1:2" ht="19.5" customHeight="1" x14ac:dyDescent="0.2">
      <c r="B8" s="5" t="s">
        <v>222</v>
      </c>
    </row>
    <row r="9" spans="1:2" ht="18.75" customHeight="1" x14ac:dyDescent="0.2">
      <c r="B9" s="5" t="s">
        <v>190</v>
      </c>
    </row>
    <row r="10" spans="1:2" ht="6.75" customHeight="1" x14ac:dyDescent="0.2">
      <c r="A10" s="4"/>
      <c r="B10" s="5"/>
    </row>
    <row r="11" spans="1:2" s="1" customFormat="1" ht="20.25" customHeight="1" x14ac:dyDescent="0.2">
      <c r="A11" s="7">
        <v>3</v>
      </c>
      <c r="B11" s="8" t="s">
        <v>3</v>
      </c>
    </row>
    <row r="12" spans="1:2" ht="19.5" customHeight="1" x14ac:dyDescent="0.2">
      <c r="A12" s="9" t="s">
        <v>4</v>
      </c>
      <c r="B12" s="10" t="s">
        <v>5</v>
      </c>
    </row>
    <row r="13" spans="1:2" ht="33" customHeight="1" x14ac:dyDescent="0.2">
      <c r="A13" s="9" t="s">
        <v>6</v>
      </c>
      <c r="B13" s="10" t="s">
        <v>46</v>
      </c>
    </row>
    <row r="14" spans="1:2" ht="20.25" customHeight="1" x14ac:dyDescent="0.2">
      <c r="A14" s="9" t="s">
        <v>7</v>
      </c>
      <c r="B14" s="10" t="s">
        <v>8</v>
      </c>
    </row>
    <row r="15" spans="1:2" ht="60.75" customHeight="1" x14ac:dyDescent="0.2">
      <c r="A15" s="9" t="s">
        <v>9</v>
      </c>
      <c r="B15" s="10" t="s">
        <v>47</v>
      </c>
    </row>
    <row r="16" spans="1:2" ht="30.75" customHeight="1" x14ac:dyDescent="0.2">
      <c r="A16" s="9" t="s">
        <v>10</v>
      </c>
      <c r="B16" s="10" t="s">
        <v>42</v>
      </c>
    </row>
    <row r="17" spans="1:2" ht="6.75" customHeight="1" x14ac:dyDescent="0.2">
      <c r="A17" s="11"/>
      <c r="B17" s="2"/>
    </row>
    <row r="18" spans="1:2" s="1" customFormat="1" ht="25.5" customHeight="1" x14ac:dyDescent="0.2">
      <c r="A18" s="12" t="s">
        <v>11</v>
      </c>
      <c r="B18" s="8" t="s">
        <v>12</v>
      </c>
    </row>
    <row r="19" spans="1:2" ht="64.5" customHeight="1" x14ac:dyDescent="0.2">
      <c r="A19" s="9" t="s">
        <v>4</v>
      </c>
      <c r="B19" s="13" t="s">
        <v>196</v>
      </c>
    </row>
    <row r="20" spans="1:2" ht="50.25" customHeight="1" x14ac:dyDescent="0.2">
      <c r="A20" s="9" t="s">
        <v>6</v>
      </c>
      <c r="B20" s="10" t="s">
        <v>225</v>
      </c>
    </row>
    <row r="21" spans="1:2" ht="31.5" customHeight="1" x14ac:dyDescent="0.2">
      <c r="A21" s="9" t="s">
        <v>7</v>
      </c>
      <c r="B21" s="10" t="s">
        <v>13</v>
      </c>
    </row>
    <row r="22" spans="1:2" ht="6.75" customHeight="1" x14ac:dyDescent="0.2">
      <c r="A22" s="11"/>
      <c r="B22" s="5"/>
    </row>
    <row r="23" spans="1:2" s="1" customFormat="1" ht="22.5" customHeight="1" x14ac:dyDescent="0.2">
      <c r="A23" s="12" t="s">
        <v>14</v>
      </c>
      <c r="B23" s="8" t="s">
        <v>15</v>
      </c>
    </row>
    <row r="24" spans="1:2" ht="34.5" customHeight="1" x14ac:dyDescent="0.2">
      <c r="A24" s="9" t="s">
        <v>4</v>
      </c>
      <c r="B24" s="10" t="s">
        <v>16</v>
      </c>
    </row>
    <row r="25" spans="1:2" ht="34.5" customHeight="1" x14ac:dyDescent="0.2">
      <c r="A25" s="9" t="s">
        <v>6</v>
      </c>
      <c r="B25" s="10" t="s">
        <v>17</v>
      </c>
    </row>
    <row r="26" spans="1:2" ht="33.75" customHeight="1" x14ac:dyDescent="0.2">
      <c r="A26" s="9" t="s">
        <v>7</v>
      </c>
      <c r="B26" s="10" t="s">
        <v>18</v>
      </c>
    </row>
    <row r="27" spans="1:2" ht="32.25" customHeight="1" x14ac:dyDescent="0.2">
      <c r="A27" s="9" t="s">
        <v>9</v>
      </c>
      <c r="B27" s="10" t="s">
        <v>43</v>
      </c>
    </row>
    <row r="28" spans="1:2" ht="34.5" customHeight="1" x14ac:dyDescent="0.2">
      <c r="A28" s="9" t="s">
        <v>10</v>
      </c>
      <c r="B28" s="10" t="s">
        <v>44</v>
      </c>
    </row>
    <row r="29" spans="1:2" ht="33.75" customHeight="1" x14ac:dyDescent="0.2">
      <c r="A29" s="9" t="s">
        <v>19</v>
      </c>
      <c r="B29" s="10" t="s">
        <v>20</v>
      </c>
    </row>
    <row r="30" spans="1:2" ht="33.75" customHeight="1" x14ac:dyDescent="0.2">
      <c r="A30" s="9" t="s">
        <v>21</v>
      </c>
      <c r="B30" s="10" t="s">
        <v>22</v>
      </c>
    </row>
    <row r="31" spans="1:2" ht="32.25" customHeight="1" x14ac:dyDescent="0.2">
      <c r="A31" s="9" t="s">
        <v>23</v>
      </c>
      <c r="B31" s="10" t="s">
        <v>24</v>
      </c>
    </row>
    <row r="32" spans="1:2" ht="33.75" customHeight="1" x14ac:dyDescent="0.2">
      <c r="A32" s="9" t="s">
        <v>25</v>
      </c>
      <c r="B32" s="10" t="s">
        <v>45</v>
      </c>
    </row>
    <row r="33" spans="1:5" ht="21.75" customHeight="1" x14ac:dyDescent="0.2">
      <c r="A33" s="39">
        <v>6</v>
      </c>
      <c r="B33" s="41" t="s">
        <v>48</v>
      </c>
    </row>
    <row r="34" spans="1:5" ht="27.75" customHeight="1" x14ac:dyDescent="0.2">
      <c r="A34" s="9" t="s">
        <v>4</v>
      </c>
      <c r="B34" s="23" t="s">
        <v>51</v>
      </c>
      <c r="C34" s="21"/>
      <c r="D34" s="21"/>
    </row>
    <row r="35" spans="1:5" ht="30" customHeight="1" x14ac:dyDescent="0.2">
      <c r="A35" s="9" t="s">
        <v>6</v>
      </c>
      <c r="B35" s="5" t="s">
        <v>50</v>
      </c>
      <c r="C35" s="201"/>
      <c r="D35" s="201"/>
      <c r="E35" s="2" t="s">
        <v>49</v>
      </c>
    </row>
    <row r="36" spans="1:5" ht="31.5" customHeight="1" x14ac:dyDescent="0.2">
      <c r="A36" s="9" t="s">
        <v>7</v>
      </c>
      <c r="B36" s="24" t="s">
        <v>52</v>
      </c>
      <c r="C36" s="21"/>
      <c r="D36" s="21"/>
    </row>
    <row r="37" spans="1:5" ht="44.25" customHeight="1" x14ac:dyDescent="0.2">
      <c r="A37" s="9" t="s">
        <v>9</v>
      </c>
      <c r="B37" s="24" t="s">
        <v>53</v>
      </c>
      <c r="C37" s="21"/>
      <c r="D37" s="21"/>
    </row>
    <row r="38" spans="1:5" ht="33.75" customHeight="1" x14ac:dyDescent="0.2">
      <c r="A38" s="9" t="s">
        <v>10</v>
      </c>
      <c r="B38" s="24" t="s">
        <v>70</v>
      </c>
      <c r="C38" s="20"/>
      <c r="D38" s="20"/>
    </row>
    <row r="39" spans="1:5" ht="21" customHeight="1" x14ac:dyDescent="0.2">
      <c r="A39" s="39">
        <v>7</v>
      </c>
      <c r="B39" s="40" t="s">
        <v>54</v>
      </c>
      <c r="C39" s="25"/>
      <c r="D39" s="25"/>
    </row>
    <row r="40" spans="1:5" ht="18" customHeight="1" x14ac:dyDescent="0.2">
      <c r="B40" s="26" t="s">
        <v>55</v>
      </c>
      <c r="C40" s="25"/>
      <c r="D40" s="25"/>
    </row>
    <row r="41" spans="1:5" ht="18" customHeight="1" x14ac:dyDescent="0.2">
      <c r="A41" s="195">
        <v>8</v>
      </c>
      <c r="B41" s="26" t="s">
        <v>227</v>
      </c>
      <c r="C41" s="25"/>
      <c r="D41" s="25"/>
    </row>
    <row r="42" spans="1:5" ht="18" customHeight="1" x14ac:dyDescent="0.2">
      <c r="B42" s="26" t="s">
        <v>226</v>
      </c>
      <c r="C42" s="25"/>
      <c r="D42" s="25"/>
    </row>
    <row r="43" spans="1:5" ht="19.5" customHeight="1" x14ac:dyDescent="0.2">
      <c r="A43" s="39">
        <v>9</v>
      </c>
      <c r="B43" s="40" t="s">
        <v>56</v>
      </c>
      <c r="C43" s="26"/>
      <c r="D43" s="25"/>
    </row>
    <row r="44" spans="1:5" ht="30.75" customHeight="1" x14ac:dyDescent="0.2">
      <c r="A44" s="9" t="s">
        <v>4</v>
      </c>
      <c r="B44" s="26" t="s">
        <v>57</v>
      </c>
      <c r="C44" s="26"/>
      <c r="D44" s="25"/>
    </row>
    <row r="45" spans="1:5" ht="29.25" customHeight="1" x14ac:dyDescent="0.2">
      <c r="A45" s="9" t="s">
        <v>6</v>
      </c>
      <c r="B45" s="34" t="s">
        <v>69</v>
      </c>
      <c r="C45" s="28"/>
    </row>
    <row r="46" spans="1:5" ht="21" customHeight="1" thickBot="1" x14ac:dyDescent="0.25">
      <c r="A46" s="22" t="s">
        <v>58</v>
      </c>
      <c r="B46" s="27"/>
      <c r="C46" s="28"/>
    </row>
    <row r="47" spans="1:5" x14ac:dyDescent="0.2">
      <c r="A47" s="29" t="s">
        <v>59</v>
      </c>
      <c r="B47" s="35" t="s">
        <v>60</v>
      </c>
      <c r="C47" s="37"/>
    </row>
    <row r="48" spans="1:5" x14ac:dyDescent="0.2">
      <c r="A48" s="30" t="s">
        <v>61</v>
      </c>
      <c r="B48" s="36" t="s">
        <v>62</v>
      </c>
      <c r="C48" s="37"/>
    </row>
    <row r="49" spans="1:3" x14ac:dyDescent="0.2">
      <c r="A49" s="30" t="s">
        <v>63</v>
      </c>
      <c r="B49" s="36" t="s">
        <v>64</v>
      </c>
      <c r="C49" s="37"/>
    </row>
    <row r="50" spans="1:3" ht="13.8" thickBot="1" x14ac:dyDescent="0.25">
      <c r="A50" s="31"/>
      <c r="B50" s="32" t="s">
        <v>65</v>
      </c>
      <c r="C50" s="38"/>
    </row>
    <row r="51" spans="1:3" ht="19.5" customHeight="1" x14ac:dyDescent="0.2">
      <c r="A51" s="9" t="s">
        <v>7</v>
      </c>
      <c r="B51" s="27" t="s">
        <v>66</v>
      </c>
      <c r="C51" s="27"/>
    </row>
    <row r="52" spans="1:3" ht="35.25" customHeight="1" x14ac:dyDescent="0.2">
      <c r="A52" s="9" t="s">
        <v>9</v>
      </c>
      <c r="B52" s="34" t="s">
        <v>67</v>
      </c>
      <c r="C52" s="33"/>
    </row>
    <row r="53" spans="1:3" ht="30" customHeight="1" x14ac:dyDescent="0.2">
      <c r="A53" s="9" t="s">
        <v>10</v>
      </c>
      <c r="B53" s="34" t="s">
        <v>68</v>
      </c>
      <c r="C53" s="33"/>
    </row>
  </sheetData>
  <mergeCells count="1">
    <mergeCell ref="C35:D35"/>
  </mergeCells>
  <phoneticPr fontId="23"/>
  <pageMargins left="0.51180555555555596" right="0.31458333333333299" top="0.35416666666666702" bottom="0" header="0.31458333333333299" footer="0.31458333333333299"/>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1:AF80"/>
  <sheetViews>
    <sheetView view="pageBreakPreview" zoomScale="80" zoomScaleNormal="100" zoomScaleSheetLayoutView="80" workbookViewId="0">
      <selection activeCell="C10" sqref="C10:E10"/>
    </sheetView>
  </sheetViews>
  <sheetFormatPr defaultColWidth="8.77734375" defaultRowHeight="13.2" x14ac:dyDescent="0.2"/>
  <cols>
    <col min="1" max="1" width="6.33203125" style="46" customWidth="1"/>
    <col min="2" max="2" width="7.33203125" style="46" customWidth="1"/>
    <col min="3" max="3" width="9.33203125" style="46" customWidth="1"/>
    <col min="4" max="5" width="11.6640625" style="46" customWidth="1"/>
    <col min="6" max="6" width="15.109375" style="46" customWidth="1"/>
    <col min="7" max="7" width="10.6640625" style="46" customWidth="1"/>
    <col min="8" max="10" width="6.6640625" style="46" customWidth="1"/>
    <col min="11" max="12" width="6.44140625" style="46" customWidth="1"/>
    <col min="13" max="14" width="6.6640625" style="46" customWidth="1"/>
    <col min="15" max="256" width="8.77734375" style="46"/>
    <col min="257" max="257" width="4.109375" style="46" customWidth="1"/>
    <col min="258" max="258" width="7.33203125" style="46" customWidth="1"/>
    <col min="259" max="259" width="6.44140625" style="46" customWidth="1"/>
    <col min="260" max="260" width="9.109375" style="46" customWidth="1"/>
    <col min="261" max="261" width="7.109375" style="46" customWidth="1"/>
    <col min="262" max="262" width="12.33203125" style="46" customWidth="1"/>
    <col min="263" max="263" width="10.6640625" style="46" customWidth="1"/>
    <col min="264" max="270" width="5" style="46" customWidth="1"/>
    <col min="271" max="512" width="8.77734375" style="46"/>
    <col min="513" max="513" width="4.109375" style="46" customWidth="1"/>
    <col min="514" max="514" width="7.33203125" style="46" customWidth="1"/>
    <col min="515" max="515" width="6.44140625" style="46" customWidth="1"/>
    <col min="516" max="516" width="9.109375" style="46" customWidth="1"/>
    <col min="517" max="517" width="7.109375" style="46" customWidth="1"/>
    <col min="518" max="518" width="12.33203125" style="46" customWidth="1"/>
    <col min="519" max="519" width="10.6640625" style="46" customWidth="1"/>
    <col min="520" max="526" width="5" style="46" customWidth="1"/>
    <col min="527" max="768" width="8.77734375" style="46"/>
    <col min="769" max="769" width="4.109375" style="46" customWidth="1"/>
    <col min="770" max="770" width="7.33203125" style="46" customWidth="1"/>
    <col min="771" max="771" width="6.44140625" style="46" customWidth="1"/>
    <col min="772" max="772" width="9.109375" style="46" customWidth="1"/>
    <col min="773" max="773" width="7.109375" style="46" customWidth="1"/>
    <col min="774" max="774" width="12.33203125" style="46" customWidth="1"/>
    <col min="775" max="775" width="10.6640625" style="46" customWidth="1"/>
    <col min="776" max="782" width="5" style="46" customWidth="1"/>
    <col min="783" max="1024" width="8.77734375" style="46"/>
    <col min="1025" max="1025" width="4.109375" style="46" customWidth="1"/>
    <col min="1026" max="1026" width="7.33203125" style="46" customWidth="1"/>
    <col min="1027" max="1027" width="6.44140625" style="46" customWidth="1"/>
    <col min="1028" max="1028" width="9.109375" style="46" customWidth="1"/>
    <col min="1029" max="1029" width="7.109375" style="46" customWidth="1"/>
    <col min="1030" max="1030" width="12.33203125" style="46" customWidth="1"/>
    <col min="1031" max="1031" width="10.6640625" style="46" customWidth="1"/>
    <col min="1032" max="1038" width="5" style="46" customWidth="1"/>
    <col min="1039" max="1280" width="8.77734375" style="46"/>
    <col min="1281" max="1281" width="4.109375" style="46" customWidth="1"/>
    <col min="1282" max="1282" width="7.33203125" style="46" customWidth="1"/>
    <col min="1283" max="1283" width="6.44140625" style="46" customWidth="1"/>
    <col min="1284" max="1284" width="9.109375" style="46" customWidth="1"/>
    <col min="1285" max="1285" width="7.109375" style="46" customWidth="1"/>
    <col min="1286" max="1286" width="12.33203125" style="46" customWidth="1"/>
    <col min="1287" max="1287" width="10.6640625" style="46" customWidth="1"/>
    <col min="1288" max="1294" width="5" style="46" customWidth="1"/>
    <col min="1295" max="1536" width="8.77734375" style="46"/>
    <col min="1537" max="1537" width="4.109375" style="46" customWidth="1"/>
    <col min="1538" max="1538" width="7.33203125" style="46" customWidth="1"/>
    <col min="1539" max="1539" width="6.44140625" style="46" customWidth="1"/>
    <col min="1540" max="1540" width="9.109375" style="46" customWidth="1"/>
    <col min="1541" max="1541" width="7.109375" style="46" customWidth="1"/>
    <col min="1542" max="1542" width="12.33203125" style="46" customWidth="1"/>
    <col min="1543" max="1543" width="10.6640625" style="46" customWidth="1"/>
    <col min="1544" max="1550" width="5" style="46" customWidth="1"/>
    <col min="1551" max="1792" width="8.77734375" style="46"/>
    <col min="1793" max="1793" width="4.109375" style="46" customWidth="1"/>
    <col min="1794" max="1794" width="7.33203125" style="46" customWidth="1"/>
    <col min="1795" max="1795" width="6.44140625" style="46" customWidth="1"/>
    <col min="1796" max="1796" width="9.109375" style="46" customWidth="1"/>
    <col min="1797" max="1797" width="7.109375" style="46" customWidth="1"/>
    <col min="1798" max="1798" width="12.33203125" style="46" customWidth="1"/>
    <col min="1799" max="1799" width="10.6640625" style="46" customWidth="1"/>
    <col min="1800" max="1806" width="5" style="46" customWidth="1"/>
    <col min="1807" max="2048" width="8.77734375" style="46"/>
    <col min="2049" max="2049" width="4.109375" style="46" customWidth="1"/>
    <col min="2050" max="2050" width="7.33203125" style="46" customWidth="1"/>
    <col min="2051" max="2051" width="6.44140625" style="46" customWidth="1"/>
    <col min="2052" max="2052" width="9.109375" style="46" customWidth="1"/>
    <col min="2053" max="2053" width="7.109375" style="46" customWidth="1"/>
    <col min="2054" max="2054" width="12.33203125" style="46" customWidth="1"/>
    <col min="2055" max="2055" width="10.6640625" style="46" customWidth="1"/>
    <col min="2056" max="2062" width="5" style="46" customWidth="1"/>
    <col min="2063" max="2304" width="8.77734375" style="46"/>
    <col min="2305" max="2305" width="4.109375" style="46" customWidth="1"/>
    <col min="2306" max="2306" width="7.33203125" style="46" customWidth="1"/>
    <col min="2307" max="2307" width="6.44140625" style="46" customWidth="1"/>
    <col min="2308" max="2308" width="9.109375" style="46" customWidth="1"/>
    <col min="2309" max="2309" width="7.109375" style="46" customWidth="1"/>
    <col min="2310" max="2310" width="12.33203125" style="46" customWidth="1"/>
    <col min="2311" max="2311" width="10.6640625" style="46" customWidth="1"/>
    <col min="2312" max="2318" width="5" style="46" customWidth="1"/>
    <col min="2319" max="2560" width="8.77734375" style="46"/>
    <col min="2561" max="2561" width="4.109375" style="46" customWidth="1"/>
    <col min="2562" max="2562" width="7.33203125" style="46" customWidth="1"/>
    <col min="2563" max="2563" width="6.44140625" style="46" customWidth="1"/>
    <col min="2564" max="2564" width="9.109375" style="46" customWidth="1"/>
    <col min="2565" max="2565" width="7.109375" style="46" customWidth="1"/>
    <col min="2566" max="2566" width="12.33203125" style="46" customWidth="1"/>
    <col min="2567" max="2567" width="10.6640625" style="46" customWidth="1"/>
    <col min="2568" max="2574" width="5" style="46" customWidth="1"/>
    <col min="2575" max="2816" width="8.77734375" style="46"/>
    <col min="2817" max="2817" width="4.109375" style="46" customWidth="1"/>
    <col min="2818" max="2818" width="7.33203125" style="46" customWidth="1"/>
    <col min="2819" max="2819" width="6.44140625" style="46" customWidth="1"/>
    <col min="2820" max="2820" width="9.109375" style="46" customWidth="1"/>
    <col min="2821" max="2821" width="7.109375" style="46" customWidth="1"/>
    <col min="2822" max="2822" width="12.33203125" style="46" customWidth="1"/>
    <col min="2823" max="2823" width="10.6640625" style="46" customWidth="1"/>
    <col min="2824" max="2830" width="5" style="46" customWidth="1"/>
    <col min="2831" max="3072" width="8.77734375" style="46"/>
    <col min="3073" max="3073" width="4.109375" style="46" customWidth="1"/>
    <col min="3074" max="3074" width="7.33203125" style="46" customWidth="1"/>
    <col min="3075" max="3075" width="6.44140625" style="46" customWidth="1"/>
    <col min="3076" max="3076" width="9.109375" style="46" customWidth="1"/>
    <col min="3077" max="3077" width="7.109375" style="46" customWidth="1"/>
    <col min="3078" max="3078" width="12.33203125" style="46" customWidth="1"/>
    <col min="3079" max="3079" width="10.6640625" style="46" customWidth="1"/>
    <col min="3080" max="3086" width="5" style="46" customWidth="1"/>
    <col min="3087" max="3328" width="8.77734375" style="46"/>
    <col min="3329" max="3329" width="4.109375" style="46" customWidth="1"/>
    <col min="3330" max="3330" width="7.33203125" style="46" customWidth="1"/>
    <col min="3331" max="3331" width="6.44140625" style="46" customWidth="1"/>
    <col min="3332" max="3332" width="9.109375" style="46" customWidth="1"/>
    <col min="3333" max="3333" width="7.109375" style="46" customWidth="1"/>
    <col min="3334" max="3334" width="12.33203125" style="46" customWidth="1"/>
    <col min="3335" max="3335" width="10.6640625" style="46" customWidth="1"/>
    <col min="3336" max="3342" width="5" style="46" customWidth="1"/>
    <col min="3343" max="3584" width="8.77734375" style="46"/>
    <col min="3585" max="3585" width="4.109375" style="46" customWidth="1"/>
    <col min="3586" max="3586" width="7.33203125" style="46" customWidth="1"/>
    <col min="3587" max="3587" width="6.44140625" style="46" customWidth="1"/>
    <col min="3588" max="3588" width="9.109375" style="46" customWidth="1"/>
    <col min="3589" max="3589" width="7.109375" style="46" customWidth="1"/>
    <col min="3590" max="3590" width="12.33203125" style="46" customWidth="1"/>
    <col min="3591" max="3591" width="10.6640625" style="46" customWidth="1"/>
    <col min="3592" max="3598" width="5" style="46" customWidth="1"/>
    <col min="3599" max="3840" width="8.77734375" style="46"/>
    <col min="3841" max="3841" width="4.109375" style="46" customWidth="1"/>
    <col min="3842" max="3842" width="7.33203125" style="46" customWidth="1"/>
    <col min="3843" max="3843" width="6.44140625" style="46" customWidth="1"/>
    <col min="3844" max="3844" width="9.109375" style="46" customWidth="1"/>
    <col min="3845" max="3845" width="7.109375" style="46" customWidth="1"/>
    <col min="3846" max="3846" width="12.33203125" style="46" customWidth="1"/>
    <col min="3847" max="3847" width="10.6640625" style="46" customWidth="1"/>
    <col min="3848" max="3854" width="5" style="46" customWidth="1"/>
    <col min="3855" max="4096" width="8.77734375" style="46"/>
    <col min="4097" max="4097" width="4.109375" style="46" customWidth="1"/>
    <col min="4098" max="4098" width="7.33203125" style="46" customWidth="1"/>
    <col min="4099" max="4099" width="6.44140625" style="46" customWidth="1"/>
    <col min="4100" max="4100" width="9.109375" style="46" customWidth="1"/>
    <col min="4101" max="4101" width="7.109375" style="46" customWidth="1"/>
    <col min="4102" max="4102" width="12.33203125" style="46" customWidth="1"/>
    <col min="4103" max="4103" width="10.6640625" style="46" customWidth="1"/>
    <col min="4104" max="4110" width="5" style="46" customWidth="1"/>
    <col min="4111" max="4352" width="8.77734375" style="46"/>
    <col min="4353" max="4353" width="4.109375" style="46" customWidth="1"/>
    <col min="4354" max="4354" width="7.33203125" style="46" customWidth="1"/>
    <col min="4355" max="4355" width="6.44140625" style="46" customWidth="1"/>
    <col min="4356" max="4356" width="9.109375" style="46" customWidth="1"/>
    <col min="4357" max="4357" width="7.109375" style="46" customWidth="1"/>
    <col min="4358" max="4358" width="12.33203125" style="46" customWidth="1"/>
    <col min="4359" max="4359" width="10.6640625" style="46" customWidth="1"/>
    <col min="4360" max="4366" width="5" style="46" customWidth="1"/>
    <col min="4367" max="4608" width="8.77734375" style="46"/>
    <col min="4609" max="4609" width="4.109375" style="46" customWidth="1"/>
    <col min="4610" max="4610" width="7.33203125" style="46" customWidth="1"/>
    <col min="4611" max="4611" width="6.44140625" style="46" customWidth="1"/>
    <col min="4612" max="4612" width="9.109375" style="46" customWidth="1"/>
    <col min="4613" max="4613" width="7.109375" style="46" customWidth="1"/>
    <col min="4614" max="4614" width="12.33203125" style="46" customWidth="1"/>
    <col min="4615" max="4615" width="10.6640625" style="46" customWidth="1"/>
    <col min="4616" max="4622" width="5" style="46" customWidth="1"/>
    <col min="4623" max="4864" width="8.77734375" style="46"/>
    <col min="4865" max="4865" width="4.109375" style="46" customWidth="1"/>
    <col min="4866" max="4866" width="7.33203125" style="46" customWidth="1"/>
    <col min="4867" max="4867" width="6.44140625" style="46" customWidth="1"/>
    <col min="4868" max="4868" width="9.109375" style="46" customWidth="1"/>
    <col min="4869" max="4869" width="7.109375" style="46" customWidth="1"/>
    <col min="4870" max="4870" width="12.33203125" style="46" customWidth="1"/>
    <col min="4871" max="4871" width="10.6640625" style="46" customWidth="1"/>
    <col min="4872" max="4878" width="5" style="46" customWidth="1"/>
    <col min="4879" max="5120" width="8.77734375" style="46"/>
    <col min="5121" max="5121" width="4.109375" style="46" customWidth="1"/>
    <col min="5122" max="5122" width="7.33203125" style="46" customWidth="1"/>
    <col min="5123" max="5123" width="6.44140625" style="46" customWidth="1"/>
    <col min="5124" max="5124" width="9.109375" style="46" customWidth="1"/>
    <col min="5125" max="5125" width="7.109375" style="46" customWidth="1"/>
    <col min="5126" max="5126" width="12.33203125" style="46" customWidth="1"/>
    <col min="5127" max="5127" width="10.6640625" style="46" customWidth="1"/>
    <col min="5128" max="5134" width="5" style="46" customWidth="1"/>
    <col min="5135" max="5376" width="8.77734375" style="46"/>
    <col min="5377" max="5377" width="4.109375" style="46" customWidth="1"/>
    <col min="5378" max="5378" width="7.33203125" style="46" customWidth="1"/>
    <col min="5379" max="5379" width="6.44140625" style="46" customWidth="1"/>
    <col min="5380" max="5380" width="9.109375" style="46" customWidth="1"/>
    <col min="5381" max="5381" width="7.109375" style="46" customWidth="1"/>
    <col min="5382" max="5382" width="12.33203125" style="46" customWidth="1"/>
    <col min="5383" max="5383" width="10.6640625" style="46" customWidth="1"/>
    <col min="5384" max="5390" width="5" style="46" customWidth="1"/>
    <col min="5391" max="5632" width="8.77734375" style="46"/>
    <col min="5633" max="5633" width="4.109375" style="46" customWidth="1"/>
    <col min="5634" max="5634" width="7.33203125" style="46" customWidth="1"/>
    <col min="5635" max="5635" width="6.44140625" style="46" customWidth="1"/>
    <col min="5636" max="5636" width="9.109375" style="46" customWidth="1"/>
    <col min="5637" max="5637" width="7.109375" style="46" customWidth="1"/>
    <col min="5638" max="5638" width="12.33203125" style="46" customWidth="1"/>
    <col min="5639" max="5639" width="10.6640625" style="46" customWidth="1"/>
    <col min="5640" max="5646" width="5" style="46" customWidth="1"/>
    <col min="5647" max="5888" width="8.77734375" style="46"/>
    <col min="5889" max="5889" width="4.109375" style="46" customWidth="1"/>
    <col min="5890" max="5890" width="7.33203125" style="46" customWidth="1"/>
    <col min="5891" max="5891" width="6.44140625" style="46" customWidth="1"/>
    <col min="5892" max="5892" width="9.109375" style="46" customWidth="1"/>
    <col min="5893" max="5893" width="7.109375" style="46" customWidth="1"/>
    <col min="5894" max="5894" width="12.33203125" style="46" customWidth="1"/>
    <col min="5895" max="5895" width="10.6640625" style="46" customWidth="1"/>
    <col min="5896" max="5902" width="5" style="46" customWidth="1"/>
    <col min="5903" max="6144" width="8.77734375" style="46"/>
    <col min="6145" max="6145" width="4.109375" style="46" customWidth="1"/>
    <col min="6146" max="6146" width="7.33203125" style="46" customWidth="1"/>
    <col min="6147" max="6147" width="6.44140625" style="46" customWidth="1"/>
    <col min="6148" max="6148" width="9.109375" style="46" customWidth="1"/>
    <col min="6149" max="6149" width="7.109375" style="46" customWidth="1"/>
    <col min="6150" max="6150" width="12.33203125" style="46" customWidth="1"/>
    <col min="6151" max="6151" width="10.6640625" style="46" customWidth="1"/>
    <col min="6152" max="6158" width="5" style="46" customWidth="1"/>
    <col min="6159" max="6400" width="8.77734375" style="46"/>
    <col min="6401" max="6401" width="4.109375" style="46" customWidth="1"/>
    <col min="6402" max="6402" width="7.33203125" style="46" customWidth="1"/>
    <col min="6403" max="6403" width="6.44140625" style="46" customWidth="1"/>
    <col min="6404" max="6404" width="9.109375" style="46" customWidth="1"/>
    <col min="6405" max="6405" width="7.109375" style="46" customWidth="1"/>
    <col min="6406" max="6406" width="12.33203125" style="46" customWidth="1"/>
    <col min="6407" max="6407" width="10.6640625" style="46" customWidth="1"/>
    <col min="6408" max="6414" width="5" style="46" customWidth="1"/>
    <col min="6415" max="6656" width="8.77734375" style="46"/>
    <col min="6657" max="6657" width="4.109375" style="46" customWidth="1"/>
    <col min="6658" max="6658" width="7.33203125" style="46" customWidth="1"/>
    <col min="6659" max="6659" width="6.44140625" style="46" customWidth="1"/>
    <col min="6660" max="6660" width="9.109375" style="46" customWidth="1"/>
    <col min="6661" max="6661" width="7.109375" style="46" customWidth="1"/>
    <col min="6662" max="6662" width="12.33203125" style="46" customWidth="1"/>
    <col min="6663" max="6663" width="10.6640625" style="46" customWidth="1"/>
    <col min="6664" max="6670" width="5" style="46" customWidth="1"/>
    <col min="6671" max="6912" width="8.77734375" style="46"/>
    <col min="6913" max="6913" width="4.109375" style="46" customWidth="1"/>
    <col min="6914" max="6914" width="7.33203125" style="46" customWidth="1"/>
    <col min="6915" max="6915" width="6.44140625" style="46" customWidth="1"/>
    <col min="6916" max="6916" width="9.109375" style="46" customWidth="1"/>
    <col min="6917" max="6917" width="7.109375" style="46" customWidth="1"/>
    <col min="6918" max="6918" width="12.33203125" style="46" customWidth="1"/>
    <col min="6919" max="6919" width="10.6640625" style="46" customWidth="1"/>
    <col min="6920" max="6926" width="5" style="46" customWidth="1"/>
    <col min="6927" max="7168" width="8.77734375" style="46"/>
    <col min="7169" max="7169" width="4.109375" style="46" customWidth="1"/>
    <col min="7170" max="7170" width="7.33203125" style="46" customWidth="1"/>
    <col min="7171" max="7171" width="6.44140625" style="46" customWidth="1"/>
    <col min="7172" max="7172" width="9.109375" style="46" customWidth="1"/>
    <col min="7173" max="7173" width="7.109375" style="46" customWidth="1"/>
    <col min="7174" max="7174" width="12.33203125" style="46" customWidth="1"/>
    <col min="7175" max="7175" width="10.6640625" style="46" customWidth="1"/>
    <col min="7176" max="7182" width="5" style="46" customWidth="1"/>
    <col min="7183" max="7424" width="8.77734375" style="46"/>
    <col min="7425" max="7425" width="4.109375" style="46" customWidth="1"/>
    <col min="7426" max="7426" width="7.33203125" style="46" customWidth="1"/>
    <col min="7427" max="7427" width="6.44140625" style="46" customWidth="1"/>
    <col min="7428" max="7428" width="9.109375" style="46" customWidth="1"/>
    <col min="7429" max="7429" width="7.109375" style="46" customWidth="1"/>
    <col min="7430" max="7430" width="12.33203125" style="46" customWidth="1"/>
    <col min="7431" max="7431" width="10.6640625" style="46" customWidth="1"/>
    <col min="7432" max="7438" width="5" style="46" customWidth="1"/>
    <col min="7439" max="7680" width="8.77734375" style="46"/>
    <col min="7681" max="7681" width="4.109375" style="46" customWidth="1"/>
    <col min="7682" max="7682" width="7.33203125" style="46" customWidth="1"/>
    <col min="7683" max="7683" width="6.44140625" style="46" customWidth="1"/>
    <col min="7684" max="7684" width="9.109375" style="46" customWidth="1"/>
    <col min="7685" max="7685" width="7.109375" style="46" customWidth="1"/>
    <col min="7686" max="7686" width="12.33203125" style="46" customWidth="1"/>
    <col min="7687" max="7687" width="10.6640625" style="46" customWidth="1"/>
    <col min="7688" max="7694" width="5" style="46" customWidth="1"/>
    <col min="7695" max="7936" width="8.77734375" style="46"/>
    <col min="7937" max="7937" width="4.109375" style="46" customWidth="1"/>
    <col min="7938" max="7938" width="7.33203125" style="46" customWidth="1"/>
    <col min="7939" max="7939" width="6.44140625" style="46" customWidth="1"/>
    <col min="7940" max="7940" width="9.109375" style="46" customWidth="1"/>
    <col min="7941" max="7941" width="7.109375" style="46" customWidth="1"/>
    <col min="7942" max="7942" width="12.33203125" style="46" customWidth="1"/>
    <col min="7943" max="7943" width="10.6640625" style="46" customWidth="1"/>
    <col min="7944" max="7950" width="5" style="46" customWidth="1"/>
    <col min="7951" max="8192" width="8.77734375" style="46"/>
    <col min="8193" max="8193" width="4.109375" style="46" customWidth="1"/>
    <col min="8194" max="8194" width="7.33203125" style="46" customWidth="1"/>
    <col min="8195" max="8195" width="6.44140625" style="46" customWidth="1"/>
    <col min="8196" max="8196" width="9.109375" style="46" customWidth="1"/>
    <col min="8197" max="8197" width="7.109375" style="46" customWidth="1"/>
    <col min="8198" max="8198" width="12.33203125" style="46" customWidth="1"/>
    <col min="8199" max="8199" width="10.6640625" style="46" customWidth="1"/>
    <col min="8200" max="8206" width="5" style="46" customWidth="1"/>
    <col min="8207" max="8448" width="8.77734375" style="46"/>
    <col min="8449" max="8449" width="4.109375" style="46" customWidth="1"/>
    <col min="8450" max="8450" width="7.33203125" style="46" customWidth="1"/>
    <col min="8451" max="8451" width="6.44140625" style="46" customWidth="1"/>
    <col min="8452" max="8452" width="9.109375" style="46" customWidth="1"/>
    <col min="8453" max="8453" width="7.109375" style="46" customWidth="1"/>
    <col min="8454" max="8454" width="12.33203125" style="46" customWidth="1"/>
    <col min="8455" max="8455" width="10.6640625" style="46" customWidth="1"/>
    <col min="8456" max="8462" width="5" style="46" customWidth="1"/>
    <col min="8463" max="8704" width="8.77734375" style="46"/>
    <col min="8705" max="8705" width="4.109375" style="46" customWidth="1"/>
    <col min="8706" max="8706" width="7.33203125" style="46" customWidth="1"/>
    <col min="8707" max="8707" width="6.44140625" style="46" customWidth="1"/>
    <col min="8708" max="8708" width="9.109375" style="46" customWidth="1"/>
    <col min="8709" max="8709" width="7.109375" style="46" customWidth="1"/>
    <col min="8710" max="8710" width="12.33203125" style="46" customWidth="1"/>
    <col min="8711" max="8711" width="10.6640625" style="46" customWidth="1"/>
    <col min="8712" max="8718" width="5" style="46" customWidth="1"/>
    <col min="8719" max="8960" width="8.77734375" style="46"/>
    <col min="8961" max="8961" width="4.109375" style="46" customWidth="1"/>
    <col min="8962" max="8962" width="7.33203125" style="46" customWidth="1"/>
    <col min="8963" max="8963" width="6.44140625" style="46" customWidth="1"/>
    <col min="8964" max="8964" width="9.109375" style="46" customWidth="1"/>
    <col min="8965" max="8965" width="7.109375" style="46" customWidth="1"/>
    <col min="8966" max="8966" width="12.33203125" style="46" customWidth="1"/>
    <col min="8967" max="8967" width="10.6640625" style="46" customWidth="1"/>
    <col min="8968" max="8974" width="5" style="46" customWidth="1"/>
    <col min="8975" max="9216" width="8.77734375" style="46"/>
    <col min="9217" max="9217" width="4.109375" style="46" customWidth="1"/>
    <col min="9218" max="9218" width="7.33203125" style="46" customWidth="1"/>
    <col min="9219" max="9219" width="6.44140625" style="46" customWidth="1"/>
    <col min="9220" max="9220" width="9.109375" style="46" customWidth="1"/>
    <col min="9221" max="9221" width="7.109375" style="46" customWidth="1"/>
    <col min="9222" max="9222" width="12.33203125" style="46" customWidth="1"/>
    <col min="9223" max="9223" width="10.6640625" style="46" customWidth="1"/>
    <col min="9224" max="9230" width="5" style="46" customWidth="1"/>
    <col min="9231" max="9472" width="8.77734375" style="46"/>
    <col min="9473" max="9473" width="4.109375" style="46" customWidth="1"/>
    <col min="9474" max="9474" width="7.33203125" style="46" customWidth="1"/>
    <col min="9475" max="9475" width="6.44140625" style="46" customWidth="1"/>
    <col min="9476" max="9476" width="9.109375" style="46" customWidth="1"/>
    <col min="9477" max="9477" width="7.109375" style="46" customWidth="1"/>
    <col min="9478" max="9478" width="12.33203125" style="46" customWidth="1"/>
    <col min="9479" max="9479" width="10.6640625" style="46" customWidth="1"/>
    <col min="9480" max="9486" width="5" style="46" customWidth="1"/>
    <col min="9487" max="9728" width="8.77734375" style="46"/>
    <col min="9729" max="9729" width="4.109375" style="46" customWidth="1"/>
    <col min="9730" max="9730" width="7.33203125" style="46" customWidth="1"/>
    <col min="9731" max="9731" width="6.44140625" style="46" customWidth="1"/>
    <col min="9732" max="9732" width="9.109375" style="46" customWidth="1"/>
    <col min="9733" max="9733" width="7.109375" style="46" customWidth="1"/>
    <col min="9734" max="9734" width="12.33203125" style="46" customWidth="1"/>
    <col min="9735" max="9735" width="10.6640625" style="46" customWidth="1"/>
    <col min="9736" max="9742" width="5" style="46" customWidth="1"/>
    <col min="9743" max="9984" width="8.77734375" style="46"/>
    <col min="9985" max="9985" width="4.109375" style="46" customWidth="1"/>
    <col min="9986" max="9986" width="7.33203125" style="46" customWidth="1"/>
    <col min="9987" max="9987" width="6.44140625" style="46" customWidth="1"/>
    <col min="9988" max="9988" width="9.109375" style="46" customWidth="1"/>
    <col min="9989" max="9989" width="7.109375" style="46" customWidth="1"/>
    <col min="9990" max="9990" width="12.33203125" style="46" customWidth="1"/>
    <col min="9991" max="9991" width="10.6640625" style="46" customWidth="1"/>
    <col min="9992" max="9998" width="5" style="46" customWidth="1"/>
    <col min="9999" max="10240" width="8.77734375" style="46"/>
    <col min="10241" max="10241" width="4.109375" style="46" customWidth="1"/>
    <col min="10242" max="10242" width="7.33203125" style="46" customWidth="1"/>
    <col min="10243" max="10243" width="6.44140625" style="46" customWidth="1"/>
    <col min="10244" max="10244" width="9.109375" style="46" customWidth="1"/>
    <col min="10245" max="10245" width="7.109375" style="46" customWidth="1"/>
    <col min="10246" max="10246" width="12.33203125" style="46" customWidth="1"/>
    <col min="10247" max="10247" width="10.6640625" style="46" customWidth="1"/>
    <col min="10248" max="10254" width="5" style="46" customWidth="1"/>
    <col min="10255" max="10496" width="8.77734375" style="46"/>
    <col min="10497" max="10497" width="4.109375" style="46" customWidth="1"/>
    <col min="10498" max="10498" width="7.33203125" style="46" customWidth="1"/>
    <col min="10499" max="10499" width="6.44140625" style="46" customWidth="1"/>
    <col min="10500" max="10500" width="9.109375" style="46" customWidth="1"/>
    <col min="10501" max="10501" width="7.109375" style="46" customWidth="1"/>
    <col min="10502" max="10502" width="12.33203125" style="46" customWidth="1"/>
    <col min="10503" max="10503" width="10.6640625" style="46" customWidth="1"/>
    <col min="10504" max="10510" width="5" style="46" customWidth="1"/>
    <col min="10511" max="10752" width="8.77734375" style="46"/>
    <col min="10753" max="10753" width="4.109375" style="46" customWidth="1"/>
    <col min="10754" max="10754" width="7.33203125" style="46" customWidth="1"/>
    <col min="10755" max="10755" width="6.44140625" style="46" customWidth="1"/>
    <col min="10756" max="10756" width="9.109375" style="46" customWidth="1"/>
    <col min="10757" max="10757" width="7.109375" style="46" customWidth="1"/>
    <col min="10758" max="10758" width="12.33203125" style="46" customWidth="1"/>
    <col min="10759" max="10759" width="10.6640625" style="46" customWidth="1"/>
    <col min="10760" max="10766" width="5" style="46" customWidth="1"/>
    <col min="10767" max="11008" width="8.77734375" style="46"/>
    <col min="11009" max="11009" width="4.109375" style="46" customWidth="1"/>
    <col min="11010" max="11010" width="7.33203125" style="46" customWidth="1"/>
    <col min="11011" max="11011" width="6.44140625" style="46" customWidth="1"/>
    <col min="11012" max="11012" width="9.109375" style="46" customWidth="1"/>
    <col min="11013" max="11013" width="7.109375" style="46" customWidth="1"/>
    <col min="11014" max="11014" width="12.33203125" style="46" customWidth="1"/>
    <col min="11015" max="11015" width="10.6640625" style="46" customWidth="1"/>
    <col min="11016" max="11022" width="5" style="46" customWidth="1"/>
    <col min="11023" max="11264" width="8.77734375" style="46"/>
    <col min="11265" max="11265" width="4.109375" style="46" customWidth="1"/>
    <col min="11266" max="11266" width="7.33203125" style="46" customWidth="1"/>
    <col min="11267" max="11267" width="6.44140625" style="46" customWidth="1"/>
    <col min="11268" max="11268" width="9.109375" style="46" customWidth="1"/>
    <col min="11269" max="11269" width="7.109375" style="46" customWidth="1"/>
    <col min="11270" max="11270" width="12.33203125" style="46" customWidth="1"/>
    <col min="11271" max="11271" width="10.6640625" style="46" customWidth="1"/>
    <col min="11272" max="11278" width="5" style="46" customWidth="1"/>
    <col min="11279" max="11520" width="8.77734375" style="46"/>
    <col min="11521" max="11521" width="4.109375" style="46" customWidth="1"/>
    <col min="11522" max="11522" width="7.33203125" style="46" customWidth="1"/>
    <col min="11523" max="11523" width="6.44140625" style="46" customWidth="1"/>
    <col min="11524" max="11524" width="9.109375" style="46" customWidth="1"/>
    <col min="11525" max="11525" width="7.109375" style="46" customWidth="1"/>
    <col min="11526" max="11526" width="12.33203125" style="46" customWidth="1"/>
    <col min="11527" max="11527" width="10.6640625" style="46" customWidth="1"/>
    <col min="11528" max="11534" width="5" style="46" customWidth="1"/>
    <col min="11535" max="11776" width="8.77734375" style="46"/>
    <col min="11777" max="11777" width="4.109375" style="46" customWidth="1"/>
    <col min="11778" max="11778" width="7.33203125" style="46" customWidth="1"/>
    <col min="11779" max="11779" width="6.44140625" style="46" customWidth="1"/>
    <col min="11780" max="11780" width="9.109375" style="46" customWidth="1"/>
    <col min="11781" max="11781" width="7.109375" style="46" customWidth="1"/>
    <col min="11782" max="11782" width="12.33203125" style="46" customWidth="1"/>
    <col min="11783" max="11783" width="10.6640625" style="46" customWidth="1"/>
    <col min="11784" max="11790" width="5" style="46" customWidth="1"/>
    <col min="11791" max="12032" width="8.77734375" style="46"/>
    <col min="12033" max="12033" width="4.109375" style="46" customWidth="1"/>
    <col min="12034" max="12034" width="7.33203125" style="46" customWidth="1"/>
    <col min="12035" max="12035" width="6.44140625" style="46" customWidth="1"/>
    <col min="12036" max="12036" width="9.109375" style="46" customWidth="1"/>
    <col min="12037" max="12037" width="7.109375" style="46" customWidth="1"/>
    <col min="12038" max="12038" width="12.33203125" style="46" customWidth="1"/>
    <col min="12039" max="12039" width="10.6640625" style="46" customWidth="1"/>
    <col min="12040" max="12046" width="5" style="46" customWidth="1"/>
    <col min="12047" max="12288" width="8.77734375" style="46"/>
    <col min="12289" max="12289" width="4.109375" style="46" customWidth="1"/>
    <col min="12290" max="12290" width="7.33203125" style="46" customWidth="1"/>
    <col min="12291" max="12291" width="6.44140625" style="46" customWidth="1"/>
    <col min="12292" max="12292" width="9.109375" style="46" customWidth="1"/>
    <col min="12293" max="12293" width="7.109375" style="46" customWidth="1"/>
    <col min="12294" max="12294" width="12.33203125" style="46" customWidth="1"/>
    <col min="12295" max="12295" width="10.6640625" style="46" customWidth="1"/>
    <col min="12296" max="12302" width="5" style="46" customWidth="1"/>
    <col min="12303" max="12544" width="8.77734375" style="46"/>
    <col min="12545" max="12545" width="4.109375" style="46" customWidth="1"/>
    <col min="12546" max="12546" width="7.33203125" style="46" customWidth="1"/>
    <col min="12547" max="12547" width="6.44140625" style="46" customWidth="1"/>
    <col min="12548" max="12548" width="9.109375" style="46" customWidth="1"/>
    <col min="12549" max="12549" width="7.109375" style="46" customWidth="1"/>
    <col min="12550" max="12550" width="12.33203125" style="46" customWidth="1"/>
    <col min="12551" max="12551" width="10.6640625" style="46" customWidth="1"/>
    <col min="12552" max="12558" width="5" style="46" customWidth="1"/>
    <col min="12559" max="12800" width="8.77734375" style="46"/>
    <col min="12801" max="12801" width="4.109375" style="46" customWidth="1"/>
    <col min="12802" max="12802" width="7.33203125" style="46" customWidth="1"/>
    <col min="12803" max="12803" width="6.44140625" style="46" customWidth="1"/>
    <col min="12804" max="12804" width="9.109375" style="46" customWidth="1"/>
    <col min="12805" max="12805" width="7.109375" style="46" customWidth="1"/>
    <col min="12806" max="12806" width="12.33203125" style="46" customWidth="1"/>
    <col min="12807" max="12807" width="10.6640625" style="46" customWidth="1"/>
    <col min="12808" max="12814" width="5" style="46" customWidth="1"/>
    <col min="12815" max="13056" width="8.77734375" style="46"/>
    <col min="13057" max="13057" width="4.109375" style="46" customWidth="1"/>
    <col min="13058" max="13058" width="7.33203125" style="46" customWidth="1"/>
    <col min="13059" max="13059" width="6.44140625" style="46" customWidth="1"/>
    <col min="13060" max="13060" width="9.109375" style="46" customWidth="1"/>
    <col min="13061" max="13061" width="7.109375" style="46" customWidth="1"/>
    <col min="13062" max="13062" width="12.33203125" style="46" customWidth="1"/>
    <col min="13063" max="13063" width="10.6640625" style="46" customWidth="1"/>
    <col min="13064" max="13070" width="5" style="46" customWidth="1"/>
    <col min="13071" max="13312" width="8.77734375" style="46"/>
    <col min="13313" max="13313" width="4.109375" style="46" customWidth="1"/>
    <col min="13314" max="13314" width="7.33203125" style="46" customWidth="1"/>
    <col min="13315" max="13315" width="6.44140625" style="46" customWidth="1"/>
    <col min="13316" max="13316" width="9.109375" style="46" customWidth="1"/>
    <col min="13317" max="13317" width="7.109375" style="46" customWidth="1"/>
    <col min="13318" max="13318" width="12.33203125" style="46" customWidth="1"/>
    <col min="13319" max="13319" width="10.6640625" style="46" customWidth="1"/>
    <col min="13320" max="13326" width="5" style="46" customWidth="1"/>
    <col min="13327" max="13568" width="8.77734375" style="46"/>
    <col min="13569" max="13569" width="4.109375" style="46" customWidth="1"/>
    <col min="13570" max="13570" width="7.33203125" style="46" customWidth="1"/>
    <col min="13571" max="13571" width="6.44140625" style="46" customWidth="1"/>
    <col min="13572" max="13572" width="9.109375" style="46" customWidth="1"/>
    <col min="13573" max="13573" width="7.109375" style="46" customWidth="1"/>
    <col min="13574" max="13574" width="12.33203125" style="46" customWidth="1"/>
    <col min="13575" max="13575" width="10.6640625" style="46" customWidth="1"/>
    <col min="13576" max="13582" width="5" style="46" customWidth="1"/>
    <col min="13583" max="13824" width="8.77734375" style="46"/>
    <col min="13825" max="13825" width="4.109375" style="46" customWidth="1"/>
    <col min="13826" max="13826" width="7.33203125" style="46" customWidth="1"/>
    <col min="13827" max="13827" width="6.44140625" style="46" customWidth="1"/>
    <col min="13828" max="13828" width="9.109375" style="46" customWidth="1"/>
    <col min="13829" max="13829" width="7.109375" style="46" customWidth="1"/>
    <col min="13830" max="13830" width="12.33203125" style="46" customWidth="1"/>
    <col min="13831" max="13831" width="10.6640625" style="46" customWidth="1"/>
    <col min="13832" max="13838" width="5" style="46" customWidth="1"/>
    <col min="13839" max="14080" width="8.77734375" style="46"/>
    <col min="14081" max="14081" width="4.109375" style="46" customWidth="1"/>
    <col min="14082" max="14082" width="7.33203125" style="46" customWidth="1"/>
    <col min="14083" max="14083" width="6.44140625" style="46" customWidth="1"/>
    <col min="14084" max="14084" width="9.109375" style="46" customWidth="1"/>
    <col min="14085" max="14085" width="7.109375" style="46" customWidth="1"/>
    <col min="14086" max="14086" width="12.33203125" style="46" customWidth="1"/>
    <col min="14087" max="14087" width="10.6640625" style="46" customWidth="1"/>
    <col min="14088" max="14094" width="5" style="46" customWidth="1"/>
    <col min="14095" max="14336" width="8.77734375" style="46"/>
    <col min="14337" max="14337" width="4.109375" style="46" customWidth="1"/>
    <col min="14338" max="14338" width="7.33203125" style="46" customWidth="1"/>
    <col min="14339" max="14339" width="6.44140625" style="46" customWidth="1"/>
    <col min="14340" max="14340" width="9.109375" style="46" customWidth="1"/>
    <col min="14341" max="14341" width="7.109375" style="46" customWidth="1"/>
    <col min="14342" max="14342" width="12.33203125" style="46" customWidth="1"/>
    <col min="14343" max="14343" width="10.6640625" style="46" customWidth="1"/>
    <col min="14344" max="14350" width="5" style="46" customWidth="1"/>
    <col min="14351" max="14592" width="8.77734375" style="46"/>
    <col min="14593" max="14593" width="4.109375" style="46" customWidth="1"/>
    <col min="14594" max="14594" width="7.33203125" style="46" customWidth="1"/>
    <col min="14595" max="14595" width="6.44140625" style="46" customWidth="1"/>
    <col min="14596" max="14596" width="9.109375" style="46" customWidth="1"/>
    <col min="14597" max="14597" width="7.109375" style="46" customWidth="1"/>
    <col min="14598" max="14598" width="12.33203125" style="46" customWidth="1"/>
    <col min="14599" max="14599" width="10.6640625" style="46" customWidth="1"/>
    <col min="14600" max="14606" width="5" style="46" customWidth="1"/>
    <col min="14607" max="14848" width="8.77734375" style="46"/>
    <col min="14849" max="14849" width="4.109375" style="46" customWidth="1"/>
    <col min="14850" max="14850" width="7.33203125" style="46" customWidth="1"/>
    <col min="14851" max="14851" width="6.44140625" style="46" customWidth="1"/>
    <col min="14852" max="14852" width="9.109375" style="46" customWidth="1"/>
    <col min="14853" max="14853" width="7.109375" style="46" customWidth="1"/>
    <col min="14854" max="14854" width="12.33203125" style="46" customWidth="1"/>
    <col min="14855" max="14855" width="10.6640625" style="46" customWidth="1"/>
    <col min="14856" max="14862" width="5" style="46" customWidth="1"/>
    <col min="14863" max="15104" width="8.77734375" style="46"/>
    <col min="15105" max="15105" width="4.109375" style="46" customWidth="1"/>
    <col min="15106" max="15106" width="7.33203125" style="46" customWidth="1"/>
    <col min="15107" max="15107" width="6.44140625" style="46" customWidth="1"/>
    <col min="15108" max="15108" width="9.109375" style="46" customWidth="1"/>
    <col min="15109" max="15109" width="7.109375" style="46" customWidth="1"/>
    <col min="15110" max="15110" width="12.33203125" style="46" customWidth="1"/>
    <col min="15111" max="15111" width="10.6640625" style="46" customWidth="1"/>
    <col min="15112" max="15118" width="5" style="46" customWidth="1"/>
    <col min="15119" max="15360" width="8.77734375" style="46"/>
    <col min="15361" max="15361" width="4.109375" style="46" customWidth="1"/>
    <col min="15362" max="15362" width="7.33203125" style="46" customWidth="1"/>
    <col min="15363" max="15363" width="6.44140625" style="46" customWidth="1"/>
    <col min="15364" max="15364" width="9.109375" style="46" customWidth="1"/>
    <col min="15365" max="15365" width="7.109375" style="46" customWidth="1"/>
    <col min="15366" max="15366" width="12.33203125" style="46" customWidth="1"/>
    <col min="15367" max="15367" width="10.6640625" style="46" customWidth="1"/>
    <col min="15368" max="15374" width="5" style="46" customWidth="1"/>
    <col min="15375" max="15616" width="8.77734375" style="46"/>
    <col min="15617" max="15617" width="4.109375" style="46" customWidth="1"/>
    <col min="15618" max="15618" width="7.33203125" style="46" customWidth="1"/>
    <col min="15619" max="15619" width="6.44140625" style="46" customWidth="1"/>
    <col min="15620" max="15620" width="9.109375" style="46" customWidth="1"/>
    <col min="15621" max="15621" width="7.109375" style="46" customWidth="1"/>
    <col min="15622" max="15622" width="12.33203125" style="46" customWidth="1"/>
    <col min="15623" max="15623" width="10.6640625" style="46" customWidth="1"/>
    <col min="15624" max="15630" width="5" style="46" customWidth="1"/>
    <col min="15631" max="15872" width="8.77734375" style="46"/>
    <col min="15873" max="15873" width="4.109375" style="46" customWidth="1"/>
    <col min="15874" max="15874" width="7.33203125" style="46" customWidth="1"/>
    <col min="15875" max="15875" width="6.44140625" style="46" customWidth="1"/>
    <col min="15876" max="15876" width="9.109375" style="46" customWidth="1"/>
    <col min="15877" max="15877" width="7.109375" style="46" customWidth="1"/>
    <col min="15878" max="15878" width="12.33203125" style="46" customWidth="1"/>
    <col min="15879" max="15879" width="10.6640625" style="46" customWidth="1"/>
    <col min="15880" max="15886" width="5" style="46" customWidth="1"/>
    <col min="15887" max="16128" width="8.77734375" style="46"/>
    <col min="16129" max="16129" width="4.109375" style="46" customWidth="1"/>
    <col min="16130" max="16130" width="7.33203125" style="46" customWidth="1"/>
    <col min="16131" max="16131" width="6.44140625" style="46" customWidth="1"/>
    <col min="16132" max="16132" width="9.109375" style="46" customWidth="1"/>
    <col min="16133" max="16133" width="7.109375" style="46" customWidth="1"/>
    <col min="16134" max="16134" width="12.33203125" style="46" customWidth="1"/>
    <col min="16135" max="16135" width="10.6640625" style="46" customWidth="1"/>
    <col min="16136" max="16142" width="5" style="46" customWidth="1"/>
    <col min="16143" max="16384" width="8.77734375" style="46"/>
  </cols>
  <sheetData>
    <row r="1" spans="1:32" s="44" customFormat="1" ht="30" customHeight="1" thickBot="1" x14ac:dyDescent="0.25">
      <c r="A1" s="202" t="s">
        <v>172</v>
      </c>
      <c r="B1" s="202"/>
      <c r="C1" s="202"/>
      <c r="D1" s="202"/>
      <c r="E1" s="202"/>
      <c r="F1" s="202"/>
      <c r="G1" s="202"/>
      <c r="H1" s="202"/>
      <c r="I1" s="202"/>
      <c r="J1" s="202"/>
      <c r="K1" s="202"/>
      <c r="L1" s="202"/>
      <c r="M1" s="202"/>
      <c r="N1" s="202"/>
      <c r="O1" s="42"/>
      <c r="P1" s="42"/>
      <c r="Q1" s="42"/>
      <c r="R1" s="42"/>
      <c r="S1" s="42"/>
      <c r="T1" s="42"/>
      <c r="U1" s="42"/>
      <c r="V1" s="42"/>
      <c r="W1" s="42"/>
      <c r="X1" s="42"/>
      <c r="Y1" s="42"/>
      <c r="Z1" s="42"/>
      <c r="AA1" s="42"/>
      <c r="AB1" s="42"/>
      <c r="AC1" s="42"/>
      <c r="AD1" s="42"/>
      <c r="AE1" s="42"/>
      <c r="AF1" s="43"/>
    </row>
    <row r="2" spans="1:32" ht="24" customHeight="1" thickBot="1" x14ac:dyDescent="0.25">
      <c r="A2" s="203" t="s">
        <v>173</v>
      </c>
      <c r="B2" s="204"/>
      <c r="C2" s="204"/>
      <c r="D2" s="204"/>
      <c r="E2" s="204"/>
      <c r="F2" s="204"/>
      <c r="G2" s="204"/>
      <c r="H2" s="204"/>
      <c r="I2" s="204"/>
      <c r="J2" s="204"/>
      <c r="K2" s="204"/>
      <c r="L2" s="204"/>
      <c r="M2" s="204"/>
      <c r="N2" s="205"/>
      <c r="O2" s="45"/>
      <c r="P2" s="45"/>
    </row>
    <row r="3" spans="1:32" ht="7.5" customHeight="1" thickBot="1" x14ac:dyDescent="0.25">
      <c r="O3" s="45"/>
      <c r="P3" s="45"/>
    </row>
    <row r="4" spans="1:32" ht="21" customHeight="1" thickBot="1" x14ac:dyDescent="0.25">
      <c r="A4" s="206" t="s">
        <v>26</v>
      </c>
      <c r="B4" s="207"/>
      <c r="C4" s="208"/>
      <c r="D4" s="209"/>
      <c r="E4" s="209"/>
      <c r="F4" s="210"/>
      <c r="G4" s="47" t="s">
        <v>71</v>
      </c>
      <c r="H4" s="211" t="s">
        <v>72</v>
      </c>
      <c r="I4" s="212"/>
      <c r="J4" s="213"/>
      <c r="K4" s="206" t="s">
        <v>73</v>
      </c>
      <c r="L4" s="207"/>
      <c r="M4" s="214"/>
      <c r="N4" s="215"/>
      <c r="O4" s="48" t="s">
        <v>74</v>
      </c>
      <c r="P4" s="49"/>
      <c r="Q4" s="50"/>
      <c r="R4" s="50"/>
      <c r="S4" s="50"/>
      <c r="T4" s="50"/>
      <c r="U4" s="50"/>
      <c r="V4" s="50"/>
    </row>
    <row r="5" spans="1:32" ht="21" customHeight="1" thickBot="1" x14ac:dyDescent="0.25">
      <c r="A5" s="206" t="s">
        <v>27</v>
      </c>
      <c r="B5" s="207"/>
      <c r="C5" s="211"/>
      <c r="D5" s="212"/>
      <c r="E5" s="222"/>
      <c r="F5" s="226" t="s">
        <v>75</v>
      </c>
      <c r="G5" s="51" t="s">
        <v>76</v>
      </c>
      <c r="H5" s="228"/>
      <c r="I5" s="229"/>
      <c r="J5" s="229"/>
      <c r="K5" s="52" t="s">
        <v>77</v>
      </c>
      <c r="L5" s="229"/>
      <c r="M5" s="229"/>
      <c r="N5" s="230"/>
      <c r="O5" s="53" t="s">
        <v>78</v>
      </c>
      <c r="P5" s="50"/>
      <c r="Q5" s="50"/>
    </row>
    <row r="6" spans="1:32" ht="21" customHeight="1" thickBot="1" x14ac:dyDescent="0.25">
      <c r="A6" s="220"/>
      <c r="B6" s="221"/>
      <c r="C6" s="223"/>
      <c r="D6" s="224"/>
      <c r="E6" s="225"/>
      <c r="F6" s="227"/>
      <c r="G6" s="54" t="s">
        <v>79</v>
      </c>
      <c r="H6" s="231"/>
      <c r="I6" s="232"/>
      <c r="J6" s="233" t="s">
        <v>80</v>
      </c>
      <c r="K6" s="234"/>
      <c r="L6" s="235" t="s">
        <v>81</v>
      </c>
      <c r="M6" s="236"/>
      <c r="N6" s="237"/>
      <c r="O6" s="53" t="s">
        <v>82</v>
      </c>
      <c r="P6" s="49"/>
      <c r="Q6" s="50"/>
      <c r="R6" s="50"/>
      <c r="S6" s="50"/>
      <c r="T6" s="50"/>
    </row>
    <row r="7" spans="1:32" ht="21" customHeight="1" x14ac:dyDescent="0.2">
      <c r="A7" s="238" t="s">
        <v>83</v>
      </c>
      <c r="B7" s="239"/>
      <c r="C7" s="240"/>
      <c r="D7" s="241"/>
      <c r="E7" s="242"/>
      <c r="F7" s="55" t="s">
        <v>152</v>
      </c>
      <c r="G7" s="56" t="s">
        <v>79</v>
      </c>
      <c r="H7" s="240"/>
      <c r="I7" s="243"/>
      <c r="J7" s="244" t="s">
        <v>80</v>
      </c>
      <c r="K7" s="245"/>
      <c r="L7" s="246" t="s">
        <v>84</v>
      </c>
      <c r="M7" s="247"/>
      <c r="N7" s="248"/>
      <c r="O7" s="53" t="s">
        <v>85</v>
      </c>
      <c r="P7" s="49"/>
      <c r="Q7" s="50"/>
      <c r="R7" s="50"/>
      <c r="S7" s="50"/>
      <c r="T7" s="50"/>
    </row>
    <row r="8" spans="1:32" ht="21" customHeight="1" x14ac:dyDescent="0.2">
      <c r="A8" s="238" t="s">
        <v>28</v>
      </c>
      <c r="B8" s="239"/>
      <c r="C8" s="251"/>
      <c r="D8" s="269"/>
      <c r="E8" s="270"/>
      <c r="F8" s="57" t="s">
        <v>75</v>
      </c>
      <c r="G8" s="56" t="s">
        <v>79</v>
      </c>
      <c r="H8" s="251"/>
      <c r="I8" s="271"/>
      <c r="J8" s="272" t="s">
        <v>80</v>
      </c>
      <c r="K8" s="273"/>
      <c r="L8" s="274" t="s">
        <v>86</v>
      </c>
      <c r="M8" s="275"/>
      <c r="N8" s="276"/>
      <c r="O8" s="58" t="s">
        <v>87</v>
      </c>
      <c r="P8" s="59"/>
      <c r="Q8" s="60"/>
      <c r="R8" s="60"/>
      <c r="S8" s="60"/>
      <c r="T8" s="60"/>
    </row>
    <row r="9" spans="1:32" ht="21" customHeight="1" x14ac:dyDescent="0.2">
      <c r="A9" s="238" t="s">
        <v>28</v>
      </c>
      <c r="B9" s="239"/>
      <c r="C9" s="251"/>
      <c r="D9" s="269"/>
      <c r="E9" s="270"/>
      <c r="F9" s="57" t="s">
        <v>88</v>
      </c>
      <c r="G9" s="56" t="s">
        <v>79</v>
      </c>
      <c r="H9" s="251"/>
      <c r="I9" s="271"/>
      <c r="J9" s="272" t="s">
        <v>80</v>
      </c>
      <c r="K9" s="273"/>
      <c r="L9" s="274" t="s">
        <v>84</v>
      </c>
      <c r="M9" s="275"/>
      <c r="N9" s="276"/>
      <c r="O9" s="58" t="s">
        <v>89</v>
      </c>
      <c r="P9" s="59"/>
      <c r="Q9" s="60"/>
      <c r="R9" s="60"/>
      <c r="S9" s="60"/>
      <c r="T9" s="60"/>
      <c r="U9" s="61"/>
      <c r="V9" s="61"/>
      <c r="W9" s="61"/>
      <c r="X9" s="61"/>
      <c r="Y9" s="61"/>
    </row>
    <row r="10" spans="1:32" ht="21" customHeight="1" x14ac:dyDescent="0.2">
      <c r="A10" s="238" t="s">
        <v>28</v>
      </c>
      <c r="B10" s="239"/>
      <c r="C10" s="251"/>
      <c r="D10" s="269"/>
      <c r="E10" s="270"/>
      <c r="F10" s="57" t="s">
        <v>90</v>
      </c>
      <c r="G10" s="56" t="s">
        <v>79</v>
      </c>
      <c r="H10" s="251"/>
      <c r="I10" s="271"/>
      <c r="J10" s="272" t="s">
        <v>80</v>
      </c>
      <c r="K10" s="273"/>
      <c r="L10" s="274" t="s">
        <v>81</v>
      </c>
      <c r="M10" s="275"/>
      <c r="N10" s="276"/>
      <c r="O10" s="58" t="s">
        <v>91</v>
      </c>
      <c r="P10" s="59"/>
      <c r="Q10" s="60"/>
      <c r="R10" s="60"/>
      <c r="S10" s="60"/>
      <c r="T10" s="60"/>
      <c r="U10" s="61"/>
      <c r="V10" s="61"/>
      <c r="W10" s="61"/>
    </row>
    <row r="11" spans="1:32" ht="21" customHeight="1" x14ac:dyDescent="0.2">
      <c r="A11" s="238" t="s">
        <v>28</v>
      </c>
      <c r="B11" s="239"/>
      <c r="C11" s="251"/>
      <c r="D11" s="269"/>
      <c r="E11" s="270"/>
      <c r="F11" s="57" t="s">
        <v>92</v>
      </c>
      <c r="G11" s="56" t="s">
        <v>79</v>
      </c>
      <c r="H11" s="251"/>
      <c r="I11" s="271"/>
      <c r="J11" s="272" t="s">
        <v>80</v>
      </c>
      <c r="K11" s="273"/>
      <c r="L11" s="274" t="s">
        <v>81</v>
      </c>
      <c r="M11" s="275"/>
      <c r="N11" s="276"/>
      <c r="O11" s="53"/>
      <c r="P11" s="49"/>
      <c r="Q11" s="50"/>
      <c r="R11" s="50"/>
      <c r="S11" s="50"/>
      <c r="T11" s="50"/>
    </row>
    <row r="12" spans="1:32" ht="21" customHeight="1" x14ac:dyDescent="0.2">
      <c r="A12" s="249" t="s">
        <v>93</v>
      </c>
      <c r="B12" s="249"/>
      <c r="C12" s="250"/>
      <c r="D12" s="250"/>
      <c r="E12" s="251"/>
      <c r="F12" s="57" t="s">
        <v>90</v>
      </c>
      <c r="G12" s="62" t="s">
        <v>79</v>
      </c>
      <c r="H12" s="252"/>
      <c r="I12" s="252"/>
      <c r="J12" s="253" t="s">
        <v>80</v>
      </c>
      <c r="K12" s="253"/>
      <c r="L12" s="252" t="s">
        <v>81</v>
      </c>
      <c r="M12" s="252"/>
      <c r="N12" s="252"/>
      <c r="O12" s="53"/>
      <c r="P12" s="49"/>
      <c r="Q12" s="50"/>
      <c r="R12" s="50"/>
      <c r="S12" s="50"/>
      <c r="T12" s="50"/>
    </row>
    <row r="13" spans="1:32" ht="21" customHeight="1" thickBot="1" x14ac:dyDescent="0.25">
      <c r="A13" s="254" t="s">
        <v>94</v>
      </c>
      <c r="B13" s="255"/>
      <c r="C13" s="256"/>
      <c r="D13" s="257"/>
      <c r="E13" s="257"/>
      <c r="F13" s="63"/>
      <c r="G13" s="64" t="s">
        <v>95</v>
      </c>
      <c r="H13" s="258"/>
      <c r="I13" s="259"/>
      <c r="J13" s="260" t="s">
        <v>96</v>
      </c>
      <c r="K13" s="261"/>
      <c r="L13" s="258" t="s">
        <v>81</v>
      </c>
      <c r="M13" s="262"/>
      <c r="N13" s="259"/>
      <c r="O13" s="53"/>
      <c r="P13" s="49"/>
      <c r="Q13" s="50"/>
      <c r="R13" s="50"/>
      <c r="S13" s="50"/>
      <c r="T13" s="50"/>
    </row>
    <row r="14" spans="1:32" ht="21" customHeight="1" thickBot="1" x14ac:dyDescent="0.25">
      <c r="A14" s="65"/>
      <c r="B14" s="66" t="s">
        <v>36</v>
      </c>
      <c r="C14" s="67" t="s">
        <v>97</v>
      </c>
      <c r="D14" s="216" t="s">
        <v>37</v>
      </c>
      <c r="E14" s="217"/>
      <c r="F14" s="68" t="s">
        <v>98</v>
      </c>
      <c r="G14" s="66" t="s">
        <v>99</v>
      </c>
      <c r="H14" s="66" t="s">
        <v>38</v>
      </c>
      <c r="I14" s="69" t="s">
        <v>100</v>
      </c>
      <c r="J14" s="70" t="s">
        <v>101</v>
      </c>
      <c r="K14" s="218" t="s">
        <v>102</v>
      </c>
      <c r="L14" s="219"/>
      <c r="M14" s="218" t="s">
        <v>103</v>
      </c>
      <c r="N14" s="219"/>
      <c r="O14" s="53" t="s">
        <v>104</v>
      </c>
      <c r="P14" s="71"/>
      <c r="Q14" s="50"/>
      <c r="R14" s="50"/>
      <c r="S14" s="50"/>
      <c r="T14" s="50"/>
      <c r="U14" s="50"/>
      <c r="V14" s="50"/>
    </row>
    <row r="15" spans="1:32" ht="21" customHeight="1" x14ac:dyDescent="0.2">
      <c r="A15" s="72">
        <v>1</v>
      </c>
      <c r="B15" s="73"/>
      <c r="C15" s="74" t="s">
        <v>35</v>
      </c>
      <c r="D15" s="277"/>
      <c r="E15" s="278"/>
      <c r="F15" s="75"/>
      <c r="G15" s="76"/>
      <c r="H15" s="77"/>
      <c r="I15" s="78"/>
      <c r="J15" s="79"/>
      <c r="K15" s="279"/>
      <c r="L15" s="280"/>
      <c r="M15" s="281" t="s">
        <v>105</v>
      </c>
      <c r="N15" s="282"/>
      <c r="O15" s="48" t="s">
        <v>106</v>
      </c>
      <c r="P15" s="49"/>
      <c r="Q15" s="50"/>
      <c r="R15" s="50"/>
      <c r="S15" s="50"/>
      <c r="T15" s="50"/>
      <c r="U15" s="50"/>
      <c r="V15" s="50"/>
    </row>
    <row r="16" spans="1:32" ht="21" customHeight="1" x14ac:dyDescent="0.2">
      <c r="A16" s="80">
        <v>2</v>
      </c>
      <c r="B16" s="73"/>
      <c r="C16" s="74" t="s">
        <v>30</v>
      </c>
      <c r="D16" s="283"/>
      <c r="E16" s="284"/>
      <c r="F16" s="75"/>
      <c r="G16" s="76"/>
      <c r="H16" s="77"/>
      <c r="I16" s="81"/>
      <c r="J16" s="82"/>
      <c r="K16" s="265"/>
      <c r="L16" s="266"/>
      <c r="M16" s="267" t="s">
        <v>107</v>
      </c>
      <c r="N16" s="268"/>
      <c r="O16" s="50" t="s">
        <v>108</v>
      </c>
      <c r="P16" s="49"/>
      <c r="Q16" s="50"/>
      <c r="R16" s="50"/>
      <c r="S16" s="50"/>
      <c r="T16" s="50"/>
      <c r="U16" s="50"/>
      <c r="V16" s="50"/>
    </row>
    <row r="17" spans="1:25" ht="21" customHeight="1" x14ac:dyDescent="0.2">
      <c r="A17" s="80">
        <v>3</v>
      </c>
      <c r="B17" s="73"/>
      <c r="C17" s="74" t="s">
        <v>30</v>
      </c>
      <c r="D17" s="283"/>
      <c r="E17" s="284"/>
      <c r="F17" s="75"/>
      <c r="G17" s="76"/>
      <c r="H17" s="77"/>
      <c r="I17" s="81"/>
      <c r="J17" s="82"/>
      <c r="K17" s="265"/>
      <c r="L17" s="266"/>
      <c r="M17" s="267" t="s">
        <v>107</v>
      </c>
      <c r="N17" s="268"/>
      <c r="O17" s="50"/>
      <c r="P17" s="49"/>
      <c r="Q17" s="50"/>
      <c r="R17" s="50"/>
      <c r="S17" s="50"/>
      <c r="T17" s="50"/>
      <c r="U17" s="50"/>
      <c r="V17" s="50"/>
    </row>
    <row r="18" spans="1:25" ht="21" customHeight="1" x14ac:dyDescent="0.2">
      <c r="A18" s="80">
        <v>4</v>
      </c>
      <c r="B18" s="83"/>
      <c r="C18" s="74" t="s">
        <v>30</v>
      </c>
      <c r="D18" s="263"/>
      <c r="E18" s="264"/>
      <c r="F18" s="84"/>
      <c r="G18" s="76"/>
      <c r="H18" s="77"/>
      <c r="I18" s="81"/>
      <c r="J18" s="82"/>
      <c r="K18" s="265"/>
      <c r="L18" s="266"/>
      <c r="M18" s="267" t="s">
        <v>109</v>
      </c>
      <c r="N18" s="268"/>
      <c r="O18" s="48" t="s">
        <v>110</v>
      </c>
      <c r="P18" s="49"/>
      <c r="Q18" s="50"/>
      <c r="R18" s="50"/>
      <c r="S18" s="50"/>
      <c r="T18" s="50"/>
      <c r="U18" s="50"/>
      <c r="V18" s="50"/>
    </row>
    <row r="19" spans="1:25" ht="21" customHeight="1" x14ac:dyDescent="0.2">
      <c r="A19" s="80">
        <v>5</v>
      </c>
      <c r="B19" s="73"/>
      <c r="C19" s="74" t="s">
        <v>30</v>
      </c>
      <c r="D19" s="263"/>
      <c r="E19" s="264"/>
      <c r="F19" s="84"/>
      <c r="G19" s="76"/>
      <c r="H19" s="77"/>
      <c r="I19" s="81"/>
      <c r="J19" s="82"/>
      <c r="K19" s="265"/>
      <c r="L19" s="266"/>
      <c r="M19" s="267" t="s">
        <v>109</v>
      </c>
      <c r="N19" s="268"/>
      <c r="O19" s="50" t="s">
        <v>111</v>
      </c>
      <c r="P19" s="49"/>
      <c r="Q19" s="50"/>
      <c r="R19" s="50"/>
      <c r="S19" s="50"/>
      <c r="T19" s="50"/>
      <c r="U19" s="50"/>
      <c r="V19" s="50"/>
    </row>
    <row r="20" spans="1:25" ht="21" customHeight="1" x14ac:dyDescent="0.2">
      <c r="A20" s="80">
        <v>6</v>
      </c>
      <c r="B20" s="83"/>
      <c r="C20" s="74" t="s">
        <v>30</v>
      </c>
      <c r="D20" s="263"/>
      <c r="E20" s="264"/>
      <c r="F20" s="84"/>
      <c r="G20" s="76"/>
      <c r="H20" s="77"/>
      <c r="I20" s="81"/>
      <c r="J20" s="82"/>
      <c r="K20" s="265"/>
      <c r="L20" s="266"/>
      <c r="M20" s="267" t="s">
        <v>109</v>
      </c>
      <c r="N20" s="268"/>
      <c r="O20" s="50" t="s">
        <v>112</v>
      </c>
      <c r="P20" s="49"/>
      <c r="Q20" s="50"/>
      <c r="R20" s="50"/>
      <c r="S20" s="50"/>
      <c r="T20" s="50"/>
      <c r="U20" s="50"/>
      <c r="V20" s="50"/>
    </row>
    <row r="21" spans="1:25" ht="21" customHeight="1" x14ac:dyDescent="0.2">
      <c r="A21" s="80">
        <v>7</v>
      </c>
      <c r="B21" s="73"/>
      <c r="C21" s="74" t="s">
        <v>30</v>
      </c>
      <c r="D21" s="263"/>
      <c r="E21" s="264"/>
      <c r="F21" s="84"/>
      <c r="G21" s="76"/>
      <c r="H21" s="77"/>
      <c r="I21" s="81"/>
      <c r="J21" s="82"/>
      <c r="K21" s="265"/>
      <c r="L21" s="266"/>
      <c r="M21" s="267" t="s">
        <v>109</v>
      </c>
      <c r="N21" s="268"/>
      <c r="O21" s="48" t="s">
        <v>113</v>
      </c>
      <c r="P21" s="49"/>
      <c r="Q21" s="50"/>
      <c r="R21" s="50"/>
      <c r="S21" s="50"/>
      <c r="T21" s="50"/>
      <c r="U21" s="50"/>
      <c r="V21" s="50"/>
    </row>
    <row r="22" spans="1:25" ht="21" customHeight="1" x14ac:dyDescent="0.2">
      <c r="A22" s="80">
        <v>8</v>
      </c>
      <c r="B22" s="83"/>
      <c r="C22" s="74" t="s">
        <v>30</v>
      </c>
      <c r="D22" s="263"/>
      <c r="E22" s="264"/>
      <c r="F22" s="84"/>
      <c r="G22" s="76"/>
      <c r="H22" s="77"/>
      <c r="I22" s="81"/>
      <c r="J22" s="82"/>
      <c r="K22" s="265"/>
      <c r="L22" s="266"/>
      <c r="M22" s="267" t="s">
        <v>109</v>
      </c>
      <c r="N22" s="268"/>
      <c r="O22" s="48" t="s">
        <v>114</v>
      </c>
      <c r="P22" s="49"/>
      <c r="Q22" s="50"/>
      <c r="R22" s="50"/>
      <c r="S22" s="50"/>
      <c r="T22" s="50"/>
      <c r="U22" s="50"/>
      <c r="V22" s="50"/>
    </row>
    <row r="23" spans="1:25" ht="21" customHeight="1" x14ac:dyDescent="0.2">
      <c r="A23" s="80">
        <v>9</v>
      </c>
      <c r="B23" s="73"/>
      <c r="C23" s="74" t="s">
        <v>30</v>
      </c>
      <c r="D23" s="263"/>
      <c r="E23" s="264"/>
      <c r="F23" s="84"/>
      <c r="G23" s="76"/>
      <c r="H23" s="77"/>
      <c r="I23" s="81"/>
      <c r="J23" s="82"/>
      <c r="K23" s="265"/>
      <c r="L23" s="266"/>
      <c r="M23" s="267" t="s">
        <v>109</v>
      </c>
      <c r="N23" s="268"/>
      <c r="O23" s="48" t="s">
        <v>40</v>
      </c>
      <c r="P23" s="49"/>
      <c r="Q23" s="50"/>
      <c r="R23" s="50"/>
      <c r="S23" s="50"/>
      <c r="T23" s="50"/>
      <c r="U23" s="50"/>
      <c r="V23" s="50"/>
    </row>
    <row r="24" spans="1:25" ht="21" customHeight="1" x14ac:dyDescent="0.2">
      <c r="A24" s="80">
        <v>10</v>
      </c>
      <c r="B24" s="83"/>
      <c r="C24" s="74" t="s">
        <v>30</v>
      </c>
      <c r="D24" s="263"/>
      <c r="E24" s="264"/>
      <c r="F24" s="84"/>
      <c r="G24" s="76"/>
      <c r="H24" s="77"/>
      <c r="I24" s="81"/>
      <c r="J24" s="82"/>
      <c r="K24" s="265"/>
      <c r="L24" s="266"/>
      <c r="M24" s="267" t="s">
        <v>109</v>
      </c>
      <c r="N24" s="268"/>
      <c r="O24" s="48"/>
      <c r="P24" s="85" t="s">
        <v>115</v>
      </c>
      <c r="Q24" s="60"/>
      <c r="R24" s="50"/>
      <c r="S24" s="50"/>
      <c r="T24" s="50"/>
      <c r="U24" s="50"/>
      <c r="V24" s="50"/>
    </row>
    <row r="25" spans="1:25" ht="21" customHeight="1" x14ac:dyDescent="0.2">
      <c r="A25" s="80">
        <v>11</v>
      </c>
      <c r="B25" s="73"/>
      <c r="C25" s="74" t="s">
        <v>30</v>
      </c>
      <c r="D25" s="263"/>
      <c r="E25" s="264"/>
      <c r="F25" s="84"/>
      <c r="G25" s="76"/>
      <c r="H25" s="77"/>
      <c r="I25" s="81"/>
      <c r="J25" s="82"/>
      <c r="K25" s="265"/>
      <c r="L25" s="266"/>
      <c r="M25" s="267" t="s">
        <v>109</v>
      </c>
      <c r="N25" s="268"/>
      <c r="O25" s="48"/>
      <c r="P25" s="86" t="s">
        <v>116</v>
      </c>
    </row>
    <row r="26" spans="1:25" ht="21" customHeight="1" x14ac:dyDescent="0.2">
      <c r="A26" s="80">
        <v>12</v>
      </c>
      <c r="B26" s="83"/>
      <c r="C26" s="74" t="s">
        <v>30</v>
      </c>
      <c r="D26" s="263"/>
      <c r="E26" s="264"/>
      <c r="F26" s="84"/>
      <c r="G26" s="76"/>
      <c r="H26" s="77"/>
      <c r="I26" s="81"/>
      <c r="J26" s="82"/>
      <c r="K26" s="265"/>
      <c r="L26" s="266"/>
      <c r="M26" s="267" t="s">
        <v>109</v>
      </c>
      <c r="N26" s="268"/>
      <c r="O26" s="48"/>
      <c r="P26" s="86" t="s">
        <v>117</v>
      </c>
    </row>
    <row r="27" spans="1:25" ht="21" customHeight="1" x14ac:dyDescent="0.2">
      <c r="A27" s="80">
        <v>13</v>
      </c>
      <c r="B27" s="73"/>
      <c r="C27" s="74" t="s">
        <v>30</v>
      </c>
      <c r="D27" s="263"/>
      <c r="E27" s="264"/>
      <c r="F27" s="84"/>
      <c r="G27" s="76"/>
      <c r="H27" s="77"/>
      <c r="I27" s="81"/>
      <c r="J27" s="82"/>
      <c r="K27" s="265"/>
      <c r="L27" s="266"/>
      <c r="M27" s="267" t="s">
        <v>109</v>
      </c>
      <c r="N27" s="268"/>
      <c r="O27" s="48"/>
    </row>
    <row r="28" spans="1:25" ht="21" customHeight="1" x14ac:dyDescent="0.2">
      <c r="A28" s="80">
        <v>14</v>
      </c>
      <c r="B28" s="83"/>
      <c r="C28" s="74"/>
      <c r="D28" s="263"/>
      <c r="E28" s="264"/>
      <c r="F28" s="84"/>
      <c r="G28" s="87"/>
      <c r="H28" s="77"/>
      <c r="I28" s="81"/>
      <c r="J28" s="82"/>
      <c r="K28" s="265"/>
      <c r="L28" s="266"/>
      <c r="M28" s="267" t="s">
        <v>109</v>
      </c>
      <c r="N28" s="268"/>
      <c r="O28" s="48"/>
      <c r="P28" s="85" t="s">
        <v>118</v>
      </c>
      <c r="Q28" s="60"/>
      <c r="R28" s="60"/>
      <c r="S28" s="60"/>
      <c r="T28" s="60"/>
      <c r="U28" s="60"/>
      <c r="V28" s="60"/>
      <c r="W28" s="61"/>
      <c r="X28" s="61"/>
      <c r="Y28" s="61"/>
    </row>
    <row r="29" spans="1:25" ht="21" customHeight="1" x14ac:dyDescent="0.2">
      <c r="A29" s="80">
        <v>15</v>
      </c>
      <c r="B29" s="83"/>
      <c r="C29" s="74"/>
      <c r="D29" s="263"/>
      <c r="E29" s="264"/>
      <c r="F29" s="84"/>
      <c r="G29" s="87"/>
      <c r="H29" s="77"/>
      <c r="I29" s="81"/>
      <c r="J29" s="82"/>
      <c r="K29" s="265"/>
      <c r="L29" s="266"/>
      <c r="M29" s="267" t="s">
        <v>109</v>
      </c>
      <c r="N29" s="268"/>
      <c r="O29" s="48"/>
      <c r="P29" s="49"/>
      <c r="Q29" s="49"/>
      <c r="R29" s="49"/>
      <c r="S29" s="49"/>
    </row>
    <row r="30" spans="1:25" ht="21" customHeight="1" x14ac:dyDescent="0.2">
      <c r="A30" s="80">
        <v>16</v>
      </c>
      <c r="B30" s="83"/>
      <c r="C30" s="74"/>
      <c r="D30" s="263"/>
      <c r="E30" s="264"/>
      <c r="F30" s="84"/>
      <c r="G30" s="87"/>
      <c r="H30" s="73"/>
      <c r="I30" s="81"/>
      <c r="J30" s="82"/>
      <c r="K30" s="265"/>
      <c r="L30" s="266"/>
      <c r="M30" s="267" t="s">
        <v>109</v>
      </c>
      <c r="N30" s="268"/>
      <c r="O30" s="48"/>
      <c r="P30" s="85" t="s">
        <v>119</v>
      </c>
      <c r="Q30" s="60"/>
      <c r="R30" s="60"/>
      <c r="S30" s="60"/>
      <c r="T30" s="60"/>
      <c r="U30" s="60"/>
      <c r="V30" s="60"/>
      <c r="W30" s="61"/>
      <c r="X30" s="61"/>
    </row>
    <row r="31" spans="1:25" ht="21" customHeight="1" x14ac:dyDescent="0.2">
      <c r="A31" s="80">
        <v>17</v>
      </c>
      <c r="B31" s="83"/>
      <c r="C31" s="74"/>
      <c r="D31" s="263"/>
      <c r="E31" s="264"/>
      <c r="F31" s="84"/>
      <c r="G31" s="87"/>
      <c r="H31" s="73"/>
      <c r="I31" s="81"/>
      <c r="J31" s="82"/>
      <c r="K31" s="265"/>
      <c r="L31" s="266"/>
      <c r="M31" s="267" t="s">
        <v>109</v>
      </c>
      <c r="N31" s="268"/>
      <c r="O31" s="48"/>
      <c r="P31" s="49"/>
      <c r="Q31" s="49"/>
      <c r="R31" s="49"/>
      <c r="S31" s="49"/>
      <c r="T31" s="49"/>
      <c r="U31" s="50"/>
      <c r="V31" s="50"/>
    </row>
    <row r="32" spans="1:25" ht="21" customHeight="1" x14ac:dyDescent="0.2">
      <c r="A32" s="80">
        <v>18</v>
      </c>
      <c r="B32" s="83"/>
      <c r="C32" s="74"/>
      <c r="D32" s="263"/>
      <c r="E32" s="264"/>
      <c r="F32" s="88"/>
      <c r="G32" s="87"/>
      <c r="H32" s="73"/>
      <c r="I32" s="81"/>
      <c r="J32" s="82"/>
      <c r="K32" s="265"/>
      <c r="L32" s="266"/>
      <c r="M32" s="267" t="s">
        <v>109</v>
      </c>
      <c r="N32" s="268"/>
      <c r="O32" s="49" t="s">
        <v>40</v>
      </c>
      <c r="P32" s="85" t="s">
        <v>120</v>
      </c>
      <c r="Q32" s="60"/>
      <c r="R32" s="60"/>
      <c r="S32" s="60"/>
      <c r="T32" s="60"/>
      <c r="U32" s="60"/>
      <c r="V32" s="60"/>
    </row>
    <row r="33" spans="1:31" ht="21" customHeight="1" x14ac:dyDescent="0.2">
      <c r="A33" s="80">
        <v>19</v>
      </c>
      <c r="B33" s="83"/>
      <c r="C33" s="74"/>
      <c r="D33" s="263"/>
      <c r="E33" s="264"/>
      <c r="F33" s="88"/>
      <c r="G33" s="87"/>
      <c r="H33" s="73"/>
      <c r="I33" s="81"/>
      <c r="J33" s="82"/>
      <c r="K33" s="265"/>
      <c r="L33" s="266"/>
      <c r="M33" s="267" t="s">
        <v>109</v>
      </c>
      <c r="N33" s="268"/>
      <c r="O33" s="49"/>
      <c r="P33" s="49"/>
      <c r="Q33" s="50"/>
      <c r="R33" s="50"/>
      <c r="S33" s="50"/>
      <c r="T33" s="50"/>
      <c r="U33" s="50"/>
      <c r="V33" s="50"/>
    </row>
    <row r="34" spans="1:31" ht="21" customHeight="1" x14ac:dyDescent="0.2">
      <c r="A34" s="80">
        <v>20</v>
      </c>
      <c r="B34" s="83"/>
      <c r="C34" s="74"/>
      <c r="D34" s="263"/>
      <c r="E34" s="264"/>
      <c r="F34" s="88"/>
      <c r="G34" s="87"/>
      <c r="H34" s="73"/>
      <c r="I34" s="81"/>
      <c r="J34" s="82"/>
      <c r="K34" s="265"/>
      <c r="L34" s="266"/>
      <c r="M34" s="267" t="s">
        <v>109</v>
      </c>
      <c r="N34" s="268"/>
      <c r="O34" s="49"/>
      <c r="P34" s="85" t="s">
        <v>121</v>
      </c>
      <c r="Q34" s="60"/>
      <c r="R34" s="60"/>
      <c r="S34" s="60"/>
      <c r="T34" s="60"/>
      <c r="U34" s="60"/>
      <c r="V34" s="60"/>
    </row>
    <row r="35" spans="1:31" ht="21" customHeight="1" x14ac:dyDescent="0.2">
      <c r="A35" s="80">
        <v>21</v>
      </c>
      <c r="B35" s="83"/>
      <c r="C35" s="74"/>
      <c r="D35" s="263"/>
      <c r="E35" s="264"/>
      <c r="F35" s="88"/>
      <c r="G35" s="87"/>
      <c r="H35" s="73"/>
      <c r="I35" s="81"/>
      <c r="J35" s="82"/>
      <c r="K35" s="265"/>
      <c r="L35" s="266"/>
      <c r="M35" s="267" t="s">
        <v>109</v>
      </c>
      <c r="N35" s="268"/>
      <c r="O35" s="49"/>
      <c r="P35" s="49"/>
      <c r="Q35" s="50"/>
      <c r="R35" s="50"/>
      <c r="S35" s="50"/>
      <c r="T35" s="50"/>
      <c r="U35" s="50"/>
      <c r="V35" s="50"/>
    </row>
    <row r="36" spans="1:31" ht="21" customHeight="1" x14ac:dyDescent="0.2">
      <c r="A36" s="80">
        <v>22</v>
      </c>
      <c r="B36" s="83"/>
      <c r="C36" s="74"/>
      <c r="D36" s="263"/>
      <c r="E36" s="264"/>
      <c r="F36" s="88"/>
      <c r="G36" s="87"/>
      <c r="H36" s="73"/>
      <c r="I36" s="81"/>
      <c r="J36" s="82"/>
      <c r="K36" s="265"/>
      <c r="L36" s="266"/>
      <c r="M36" s="267" t="s">
        <v>109</v>
      </c>
      <c r="N36" s="268"/>
      <c r="O36" s="49"/>
      <c r="P36" s="49"/>
      <c r="Q36" s="50"/>
      <c r="R36" s="50"/>
      <c r="S36" s="50"/>
      <c r="T36" s="50"/>
      <c r="U36" s="50"/>
      <c r="V36" s="50"/>
    </row>
    <row r="37" spans="1:31" ht="21" customHeight="1" x14ac:dyDescent="0.2">
      <c r="A37" s="80">
        <v>23</v>
      </c>
      <c r="B37" s="83"/>
      <c r="C37" s="74"/>
      <c r="D37" s="263"/>
      <c r="E37" s="264"/>
      <c r="F37" s="88"/>
      <c r="G37" s="87"/>
      <c r="H37" s="73"/>
      <c r="I37" s="81"/>
      <c r="J37" s="82"/>
      <c r="K37" s="265"/>
      <c r="L37" s="266"/>
      <c r="M37" s="267" t="s">
        <v>109</v>
      </c>
      <c r="N37" s="268"/>
      <c r="O37" s="49"/>
      <c r="P37" s="49"/>
      <c r="Q37" s="50"/>
      <c r="R37" s="50"/>
      <c r="S37" s="50"/>
      <c r="T37" s="50"/>
      <c r="U37" s="50"/>
      <c r="V37" s="50"/>
    </row>
    <row r="38" spans="1:31" ht="21" customHeight="1" x14ac:dyDescent="0.2">
      <c r="A38" s="80">
        <v>24</v>
      </c>
      <c r="B38" s="83"/>
      <c r="C38" s="74"/>
      <c r="D38" s="263"/>
      <c r="E38" s="264"/>
      <c r="F38" s="88"/>
      <c r="G38" s="87"/>
      <c r="H38" s="73"/>
      <c r="I38" s="81"/>
      <c r="J38" s="82"/>
      <c r="K38" s="265"/>
      <c r="L38" s="266"/>
      <c r="M38" s="267" t="s">
        <v>109</v>
      </c>
      <c r="N38" s="268"/>
      <c r="O38" s="49"/>
      <c r="P38" s="45"/>
      <c r="T38" s="50"/>
      <c r="U38" s="50"/>
      <c r="V38" s="50"/>
    </row>
    <row r="39" spans="1:31" ht="21" customHeight="1" thickBot="1" x14ac:dyDescent="0.25">
      <c r="A39" s="89">
        <v>25</v>
      </c>
      <c r="B39" s="90"/>
      <c r="C39" s="91"/>
      <c r="D39" s="285"/>
      <c r="E39" s="286"/>
      <c r="F39" s="92"/>
      <c r="G39" s="93"/>
      <c r="H39" s="94"/>
      <c r="I39" s="95"/>
      <c r="J39" s="96"/>
      <c r="K39" s="287"/>
      <c r="L39" s="288"/>
      <c r="M39" s="289" t="s">
        <v>109</v>
      </c>
      <c r="N39" s="290"/>
      <c r="O39" s="49"/>
      <c r="P39" s="45"/>
      <c r="T39" s="50"/>
      <c r="U39" s="50"/>
      <c r="V39" s="50"/>
    </row>
    <row r="40" spans="1:31" ht="21" customHeight="1" thickBot="1" x14ac:dyDescent="0.25">
      <c r="A40" s="46" t="s">
        <v>122</v>
      </c>
      <c r="O40" s="45"/>
      <c r="P40" s="45"/>
    </row>
    <row r="41" spans="1:31" ht="21" customHeight="1" x14ac:dyDescent="0.2">
      <c r="A41" s="291" t="s">
        <v>97</v>
      </c>
      <c r="B41" s="292"/>
      <c r="C41" s="97"/>
      <c r="D41" s="98" t="s">
        <v>31</v>
      </c>
      <c r="E41" s="99" t="s">
        <v>32</v>
      </c>
      <c r="F41" s="100" t="s">
        <v>33</v>
      </c>
      <c r="G41" s="101" t="s">
        <v>97</v>
      </c>
      <c r="H41" s="97"/>
      <c r="I41" s="293" t="s">
        <v>31</v>
      </c>
      <c r="J41" s="294"/>
      <c r="K41" s="293" t="s">
        <v>32</v>
      </c>
      <c r="L41" s="294"/>
      <c r="M41" s="295" t="s">
        <v>33</v>
      </c>
      <c r="N41" s="296"/>
      <c r="O41" s="45"/>
      <c r="P41" s="45"/>
    </row>
    <row r="42" spans="1:31" ht="21" customHeight="1" x14ac:dyDescent="0.2">
      <c r="A42" s="297" t="s">
        <v>123</v>
      </c>
      <c r="B42" s="298"/>
      <c r="C42" s="102" t="s">
        <v>29</v>
      </c>
      <c r="D42" s="103"/>
      <c r="E42" s="104"/>
      <c r="F42" s="103"/>
      <c r="G42" s="301" t="s">
        <v>39</v>
      </c>
      <c r="H42" s="102" t="s">
        <v>29</v>
      </c>
      <c r="I42" s="303"/>
      <c r="J42" s="304"/>
      <c r="K42" s="303"/>
      <c r="L42" s="304"/>
      <c r="M42" s="303"/>
      <c r="N42" s="305"/>
      <c r="O42" s="45"/>
      <c r="P42" s="45"/>
    </row>
    <row r="43" spans="1:31" ht="21" customHeight="1" thickBot="1" x14ac:dyDescent="0.25">
      <c r="A43" s="299"/>
      <c r="B43" s="300"/>
      <c r="C43" s="105" t="s">
        <v>34</v>
      </c>
      <c r="D43" s="106"/>
      <c r="E43" s="107"/>
      <c r="F43" s="106"/>
      <c r="G43" s="302"/>
      <c r="H43" s="105" t="s">
        <v>34</v>
      </c>
      <c r="I43" s="306"/>
      <c r="J43" s="307"/>
      <c r="K43" s="306"/>
      <c r="L43" s="307"/>
      <c r="M43" s="306"/>
      <c r="N43" s="308"/>
      <c r="P43" s="45"/>
    </row>
    <row r="44" spans="1:31" s="109" customFormat="1" ht="21" customHeight="1" x14ac:dyDescent="0.2">
      <c r="A44" s="309" t="s">
        <v>124</v>
      </c>
      <c r="B44" s="309"/>
      <c r="C44" s="309"/>
      <c r="D44" s="309"/>
      <c r="E44" s="309"/>
      <c r="F44" s="309"/>
      <c r="G44" s="309"/>
      <c r="H44" s="309"/>
      <c r="I44" s="309"/>
      <c r="J44" s="309"/>
      <c r="K44" s="309"/>
      <c r="L44" s="309"/>
      <c r="M44" s="309"/>
      <c r="N44" s="309"/>
      <c r="O44" s="108"/>
      <c r="P44" s="108"/>
      <c r="Q44" s="108"/>
      <c r="R44" s="108"/>
      <c r="S44" s="108"/>
      <c r="T44" s="108"/>
      <c r="U44" s="108"/>
      <c r="V44" s="108"/>
      <c r="W44" s="108"/>
      <c r="X44" s="108"/>
      <c r="Y44" s="108"/>
      <c r="Z44" s="108"/>
      <c r="AA44" s="108"/>
      <c r="AB44" s="108"/>
      <c r="AC44" s="108"/>
      <c r="AD44" s="108"/>
      <c r="AE44" s="108"/>
    </row>
    <row r="45" spans="1:31" s="109" customFormat="1" ht="21" customHeight="1" x14ac:dyDescent="0.2">
      <c r="A45" s="309" t="s">
        <v>125</v>
      </c>
      <c r="B45" s="309"/>
      <c r="C45" s="309"/>
      <c r="D45" s="309"/>
      <c r="E45" s="309"/>
      <c r="F45" s="309"/>
      <c r="G45" s="309"/>
      <c r="H45" s="309"/>
      <c r="I45" s="309"/>
      <c r="J45" s="309"/>
      <c r="K45" s="309"/>
      <c r="L45" s="309"/>
      <c r="M45" s="309"/>
      <c r="N45" s="309"/>
      <c r="O45" s="108"/>
      <c r="P45" s="108"/>
      <c r="Q45" s="108"/>
      <c r="R45" s="108"/>
      <c r="S45" s="108"/>
      <c r="T45" s="108"/>
      <c r="U45" s="108"/>
      <c r="V45" s="108"/>
      <c r="W45" s="108"/>
      <c r="X45" s="108"/>
      <c r="Y45" s="108"/>
      <c r="Z45" s="108"/>
      <c r="AA45" s="108"/>
      <c r="AB45" s="108"/>
      <c r="AC45" s="108"/>
      <c r="AD45" s="108"/>
      <c r="AE45" s="108"/>
    </row>
    <row r="46" spans="1:31" s="109" customFormat="1" ht="21" customHeight="1" x14ac:dyDescent="0.2">
      <c r="A46" s="309" t="s">
        <v>126</v>
      </c>
      <c r="B46" s="309"/>
      <c r="C46" s="309"/>
      <c r="D46" s="309"/>
      <c r="E46" s="309"/>
      <c r="F46" s="309"/>
      <c r="G46" s="309"/>
      <c r="H46" s="309"/>
      <c r="I46" s="309"/>
      <c r="J46" s="309"/>
      <c r="K46" s="309"/>
      <c r="L46" s="309"/>
      <c r="M46" s="309"/>
      <c r="N46" s="309"/>
      <c r="O46" s="108"/>
      <c r="P46" s="108"/>
      <c r="Q46" s="108"/>
      <c r="R46" s="108"/>
      <c r="S46" s="108"/>
      <c r="T46" s="108"/>
      <c r="U46" s="108"/>
      <c r="V46" s="108"/>
      <c r="W46" s="108"/>
      <c r="X46" s="108"/>
      <c r="Y46" s="108"/>
      <c r="Z46" s="108"/>
      <c r="AA46" s="108"/>
      <c r="AB46" s="108"/>
      <c r="AC46" s="108"/>
      <c r="AD46" s="108"/>
      <c r="AE46" s="108"/>
    </row>
    <row r="47" spans="1:31" s="109" customFormat="1" ht="17.25" customHeight="1" x14ac:dyDescent="0.2">
      <c r="A47" s="310" t="s">
        <v>127</v>
      </c>
      <c r="B47" s="310"/>
      <c r="C47" s="310"/>
      <c r="D47" s="310"/>
      <c r="E47" s="310"/>
      <c r="F47" s="310"/>
      <c r="G47" s="310"/>
      <c r="H47" s="310"/>
      <c r="I47" s="310"/>
      <c r="J47" s="310"/>
      <c r="K47" s="310"/>
      <c r="L47" s="310"/>
      <c r="M47" s="310"/>
      <c r="N47" s="310"/>
      <c r="O47" s="108"/>
      <c r="P47" s="108"/>
      <c r="Q47" s="108"/>
      <c r="R47" s="108"/>
      <c r="S47" s="108"/>
      <c r="T47" s="108"/>
      <c r="U47" s="108"/>
      <c r="V47" s="108"/>
      <c r="W47" s="108"/>
      <c r="X47" s="108"/>
      <c r="Y47" s="108"/>
      <c r="Z47" s="108"/>
      <c r="AA47" s="108"/>
      <c r="AB47" s="108"/>
      <c r="AC47" s="108"/>
      <c r="AD47" s="108"/>
      <c r="AE47" s="108"/>
    </row>
    <row r="48" spans="1:31" s="109" customFormat="1" ht="17.25" customHeight="1" thickBot="1" x14ac:dyDescent="0.25">
      <c r="A48" s="311" t="s">
        <v>128</v>
      </c>
      <c r="B48" s="311"/>
      <c r="C48" s="311"/>
      <c r="D48" s="311"/>
      <c r="E48" s="311"/>
      <c r="F48" s="311"/>
      <c r="G48" s="311"/>
      <c r="H48" s="311"/>
      <c r="I48" s="311"/>
      <c r="J48" s="311"/>
      <c r="K48" s="311"/>
      <c r="L48" s="311"/>
      <c r="M48" s="311"/>
      <c r="N48" s="311"/>
      <c r="O48" s="108"/>
      <c r="P48" s="108"/>
      <c r="Q48" s="108"/>
      <c r="R48" s="108"/>
      <c r="S48" s="108"/>
      <c r="T48" s="108"/>
      <c r="U48" s="108"/>
      <c r="V48" s="108"/>
      <c r="W48" s="108"/>
      <c r="X48" s="108"/>
      <c r="Y48" s="108"/>
      <c r="Z48" s="108"/>
      <c r="AA48" s="108"/>
      <c r="AB48" s="108"/>
      <c r="AC48" s="108"/>
      <c r="AD48" s="108"/>
      <c r="AE48" s="108"/>
    </row>
    <row r="49" spans="1:31" s="112" customFormat="1" ht="34.5" customHeight="1" thickBot="1" x14ac:dyDescent="0.25">
      <c r="A49" s="312" t="s">
        <v>129</v>
      </c>
      <c r="B49" s="313"/>
      <c r="C49" s="313"/>
      <c r="D49" s="313"/>
      <c r="E49" s="314"/>
      <c r="F49" s="315" t="s">
        <v>130</v>
      </c>
      <c r="G49" s="316"/>
      <c r="H49" s="316"/>
      <c r="I49" s="316"/>
      <c r="J49" s="317"/>
      <c r="K49" s="315" t="s">
        <v>131</v>
      </c>
      <c r="L49" s="316"/>
      <c r="M49" s="316"/>
      <c r="N49" s="318"/>
      <c r="O49" s="110"/>
      <c r="P49" s="110"/>
      <c r="Q49" s="111"/>
      <c r="R49" s="111"/>
      <c r="S49" s="111"/>
      <c r="T49" s="111"/>
      <c r="U49" s="111"/>
      <c r="V49" s="111"/>
      <c r="W49" s="111"/>
      <c r="X49" s="111"/>
      <c r="Y49" s="111"/>
      <c r="Z49" s="111"/>
      <c r="AA49" s="111"/>
      <c r="AB49" s="111"/>
      <c r="AC49" s="111"/>
      <c r="AD49" s="111"/>
      <c r="AE49" s="111"/>
    </row>
    <row r="50" spans="1:31" s="112" customFormat="1" ht="34.5" customHeight="1" x14ac:dyDescent="0.2">
      <c r="A50" s="319" t="s">
        <v>132</v>
      </c>
      <c r="B50" s="319"/>
      <c r="C50" s="319"/>
      <c r="D50" s="319"/>
      <c r="E50" s="319"/>
      <c r="F50" s="319"/>
      <c r="G50" s="320" t="s">
        <v>133</v>
      </c>
      <c r="H50" s="320"/>
      <c r="I50" s="320"/>
      <c r="J50" s="320"/>
      <c r="K50" s="320"/>
      <c r="L50" s="320"/>
      <c r="M50" s="320"/>
      <c r="N50" s="320"/>
      <c r="O50" s="110"/>
      <c r="P50" s="110"/>
      <c r="Q50" s="111"/>
      <c r="R50" s="111"/>
      <c r="S50" s="111"/>
      <c r="T50" s="111"/>
      <c r="U50" s="111"/>
      <c r="V50" s="111"/>
      <c r="W50" s="111"/>
      <c r="X50" s="111"/>
      <c r="Y50" s="111"/>
      <c r="Z50" s="111"/>
      <c r="AA50" s="111"/>
      <c r="AB50" s="111"/>
      <c r="AC50" s="111"/>
      <c r="AD50" s="111"/>
      <c r="AE50" s="111"/>
    </row>
    <row r="51" spans="1:31" s="112" customFormat="1" ht="34.5" customHeight="1" x14ac:dyDescent="0.2">
      <c r="A51" s="113"/>
      <c r="B51" s="113"/>
      <c r="C51" s="113"/>
      <c r="D51" s="113"/>
      <c r="E51" s="113"/>
      <c r="F51" s="114"/>
      <c r="G51" s="115" t="s">
        <v>134</v>
      </c>
      <c r="H51" s="115"/>
      <c r="I51" s="116"/>
      <c r="J51" s="116"/>
      <c r="K51" s="116"/>
      <c r="L51" s="116"/>
      <c r="M51" s="116"/>
      <c r="N51" s="116"/>
      <c r="O51" s="110"/>
      <c r="P51" s="110"/>
      <c r="Q51" s="111"/>
      <c r="R51" s="111"/>
      <c r="S51" s="111"/>
      <c r="T51" s="111"/>
      <c r="U51" s="111"/>
      <c r="V51" s="111"/>
      <c r="W51" s="111"/>
      <c r="X51" s="111"/>
      <c r="Y51" s="111"/>
      <c r="Z51" s="111"/>
      <c r="AA51" s="111"/>
      <c r="AB51" s="111"/>
      <c r="AC51" s="111"/>
      <c r="AD51" s="111"/>
      <c r="AE51" s="111"/>
    </row>
    <row r="52" spans="1:31" s="112" customFormat="1" ht="34.5" customHeight="1" x14ac:dyDescent="0.2">
      <c r="A52" s="117"/>
      <c r="B52" s="118"/>
      <c r="C52" s="118"/>
      <c r="D52" s="118"/>
      <c r="E52" s="118"/>
      <c r="F52" s="119"/>
      <c r="G52" s="119"/>
      <c r="H52" s="119"/>
      <c r="I52" s="119"/>
      <c r="J52" s="119"/>
      <c r="K52" s="119"/>
      <c r="L52" s="119"/>
      <c r="M52" s="119"/>
      <c r="N52" s="119"/>
      <c r="O52" s="110"/>
      <c r="P52" s="110"/>
      <c r="Q52" s="111"/>
      <c r="R52" s="111"/>
      <c r="S52" s="111"/>
      <c r="T52" s="111"/>
      <c r="U52" s="111"/>
      <c r="V52" s="111"/>
      <c r="W52" s="111"/>
      <c r="X52" s="111"/>
      <c r="Y52" s="111"/>
      <c r="Z52" s="111"/>
      <c r="AA52" s="111"/>
      <c r="AB52" s="111"/>
      <c r="AC52" s="111"/>
      <c r="AD52" s="111"/>
      <c r="AE52" s="111"/>
    </row>
    <row r="53" spans="1:31" ht="16.2" x14ac:dyDescent="0.2">
      <c r="O53" s="45"/>
      <c r="P53" s="45"/>
    </row>
    <row r="54" spans="1:31" ht="16.2" x14ac:dyDescent="0.2">
      <c r="A54" s="120" t="s">
        <v>135</v>
      </c>
      <c r="O54" s="45"/>
      <c r="P54" s="45"/>
    </row>
    <row r="55" spans="1:31" ht="16.2" x14ac:dyDescent="0.2">
      <c r="A55" s="120" t="s">
        <v>136</v>
      </c>
      <c r="O55" s="45"/>
      <c r="P55" s="45"/>
    </row>
    <row r="56" spans="1:31" ht="16.2" x14ac:dyDescent="0.2">
      <c r="A56" s="120" t="s">
        <v>137</v>
      </c>
      <c r="O56" s="45"/>
      <c r="P56" s="45"/>
    </row>
    <row r="57" spans="1:31" ht="16.2" x14ac:dyDescent="0.2">
      <c r="O57" s="45"/>
      <c r="P57" s="45"/>
    </row>
    <row r="58" spans="1:31" s="112" customFormat="1" ht="16.2" x14ac:dyDescent="0.2">
      <c r="A58" s="111" t="s">
        <v>138</v>
      </c>
      <c r="B58" s="111"/>
      <c r="C58" s="111"/>
      <c r="D58" s="111"/>
      <c r="E58" s="111"/>
      <c r="F58" s="111"/>
      <c r="G58" s="111"/>
      <c r="H58" s="111"/>
      <c r="I58" s="111"/>
      <c r="J58" s="111"/>
      <c r="K58" s="111"/>
      <c r="L58" s="111"/>
      <c r="M58" s="111"/>
      <c r="N58" s="111"/>
      <c r="O58" s="110"/>
      <c r="P58" s="110"/>
      <c r="Q58" s="111"/>
      <c r="R58" s="111"/>
      <c r="S58" s="111"/>
      <c r="T58" s="111"/>
      <c r="U58" s="111"/>
      <c r="V58" s="111"/>
      <c r="W58" s="111"/>
      <c r="X58" s="111"/>
      <c r="Y58" s="111"/>
      <c r="Z58" s="111"/>
      <c r="AA58" s="111"/>
      <c r="AB58" s="111"/>
      <c r="AC58" s="111"/>
      <c r="AD58" s="111"/>
      <c r="AE58" s="111"/>
    </row>
    <row r="59" spans="1:31" s="112" customFormat="1" ht="16.2" x14ac:dyDescent="0.2">
      <c r="B59" s="121" t="s">
        <v>139</v>
      </c>
      <c r="O59" s="122"/>
      <c r="P59" s="122"/>
    </row>
    <row r="60" spans="1:31" s="112" customFormat="1" ht="16.2" x14ac:dyDescent="0.2">
      <c r="O60" s="122"/>
      <c r="P60" s="122"/>
    </row>
    <row r="61" spans="1:31" s="112" customFormat="1" ht="16.2" x14ac:dyDescent="0.2">
      <c r="A61" s="123" t="s">
        <v>140</v>
      </c>
      <c r="B61" s="123"/>
      <c r="O61" s="122"/>
      <c r="P61" s="122"/>
    </row>
    <row r="62" spans="1:31" s="112" customFormat="1" ht="16.2" x14ac:dyDescent="0.2">
      <c r="A62" s="123" t="s">
        <v>141</v>
      </c>
      <c r="B62" s="123"/>
      <c r="O62" s="122"/>
      <c r="P62" s="122"/>
    </row>
    <row r="63" spans="1:31" s="112" customFormat="1" ht="16.2" x14ac:dyDescent="0.2">
      <c r="A63" s="123" t="s">
        <v>142</v>
      </c>
      <c r="B63" s="123"/>
      <c r="O63" s="122"/>
      <c r="P63" s="122"/>
    </row>
    <row r="64" spans="1:31" s="112" customFormat="1" ht="16.2" x14ac:dyDescent="0.2">
      <c r="A64" s="123" t="s">
        <v>143</v>
      </c>
      <c r="B64" s="123"/>
      <c r="O64" s="122"/>
      <c r="P64" s="122"/>
    </row>
    <row r="65" spans="1:16" s="112" customFormat="1" ht="16.2" x14ac:dyDescent="0.2">
      <c r="A65" s="123" t="s">
        <v>144</v>
      </c>
      <c r="B65" s="123"/>
      <c r="O65" s="122"/>
      <c r="P65" s="122"/>
    </row>
    <row r="66" spans="1:16" s="112" customFormat="1" ht="16.2" x14ac:dyDescent="0.2">
      <c r="A66" s="123" t="s">
        <v>145</v>
      </c>
      <c r="B66" s="123"/>
      <c r="O66" s="122"/>
      <c r="P66" s="122"/>
    </row>
    <row r="67" spans="1:16" s="112" customFormat="1" ht="16.2" x14ac:dyDescent="0.2">
      <c r="A67" s="112" t="s">
        <v>146</v>
      </c>
      <c r="O67" s="122"/>
      <c r="P67" s="122"/>
    </row>
    <row r="68" spans="1:16" s="112" customFormat="1" ht="16.2" x14ac:dyDescent="0.2">
      <c r="O68" s="122"/>
      <c r="P68" s="122"/>
    </row>
    <row r="69" spans="1:16" s="112" customFormat="1" ht="16.2" x14ac:dyDescent="0.2">
      <c r="A69" s="112" t="s">
        <v>147</v>
      </c>
      <c r="O69" s="122"/>
      <c r="P69" s="122"/>
    </row>
    <row r="70" spans="1:16" s="112" customFormat="1" ht="16.2" x14ac:dyDescent="0.2">
      <c r="A70" s="124" t="s">
        <v>148</v>
      </c>
      <c r="B70" s="124"/>
      <c r="C70" s="125"/>
      <c r="O70" s="122"/>
      <c r="P70" s="122"/>
    </row>
    <row r="71" spans="1:16" s="112" customFormat="1" ht="16.2" x14ac:dyDescent="0.2">
      <c r="A71" s="126" t="s">
        <v>149</v>
      </c>
      <c r="B71" s="126"/>
      <c r="C71" s="125"/>
      <c r="O71" s="122"/>
      <c r="P71" s="122"/>
    </row>
    <row r="72" spans="1:16" s="112" customFormat="1" ht="16.2" x14ac:dyDescent="0.2">
      <c r="A72" s="127" t="s">
        <v>150</v>
      </c>
      <c r="B72" s="126"/>
      <c r="C72" s="125"/>
      <c r="O72" s="122"/>
      <c r="P72" s="122"/>
    </row>
    <row r="73" spans="1:16" s="112" customFormat="1" ht="16.2" x14ac:dyDescent="0.2">
      <c r="A73" s="127" t="s">
        <v>151</v>
      </c>
      <c r="B73" s="128"/>
      <c r="C73" s="125"/>
      <c r="O73" s="122"/>
      <c r="P73" s="122"/>
    </row>
    <row r="74" spans="1:16" s="112" customFormat="1" ht="16.2" x14ac:dyDescent="0.2">
      <c r="A74" s="126"/>
      <c r="B74" s="128"/>
      <c r="C74" s="125"/>
      <c r="O74" s="122"/>
      <c r="P74" s="122"/>
    </row>
    <row r="75" spans="1:16" s="112" customFormat="1" ht="16.2" x14ac:dyDescent="0.2">
      <c r="O75" s="122"/>
      <c r="P75" s="122"/>
    </row>
    <row r="76" spans="1:16" s="112" customFormat="1" x14ac:dyDescent="0.2"/>
    <row r="77" spans="1:16" s="112" customFormat="1" x14ac:dyDescent="0.2"/>
    <row r="78" spans="1:16" s="112" customFormat="1" x14ac:dyDescent="0.2"/>
    <row r="79" spans="1:16" s="112" customFormat="1" x14ac:dyDescent="0.2"/>
    <row r="80" spans="1:16" s="112" customFormat="1" x14ac:dyDescent="0.2"/>
  </sheetData>
  <mergeCells count="150">
    <mergeCell ref="A44:N44"/>
    <mergeCell ref="A45:N45"/>
    <mergeCell ref="A46:N46"/>
    <mergeCell ref="A47:N47"/>
    <mergeCell ref="A48:N48"/>
    <mergeCell ref="A49:E49"/>
    <mergeCell ref="F49:J49"/>
    <mergeCell ref="K49:N49"/>
    <mergeCell ref="A50:F50"/>
    <mergeCell ref="G50:N50"/>
    <mergeCell ref="D39:E39"/>
    <mergeCell ref="K39:L39"/>
    <mergeCell ref="M39:N39"/>
    <mergeCell ref="A41:B41"/>
    <mergeCell ref="I41:J41"/>
    <mergeCell ref="K41:L41"/>
    <mergeCell ref="M41:N41"/>
    <mergeCell ref="A42:B43"/>
    <mergeCell ref="G42:G43"/>
    <mergeCell ref="I42:J42"/>
    <mergeCell ref="K42:L42"/>
    <mergeCell ref="M42:N42"/>
    <mergeCell ref="I43:J43"/>
    <mergeCell ref="K43:L43"/>
    <mergeCell ref="M43:N43"/>
    <mergeCell ref="D36:E36"/>
    <mergeCell ref="K36:L36"/>
    <mergeCell ref="M36:N36"/>
    <mergeCell ref="D37:E37"/>
    <mergeCell ref="K37:L37"/>
    <mergeCell ref="M37:N37"/>
    <mergeCell ref="D38:E38"/>
    <mergeCell ref="K38:L38"/>
    <mergeCell ref="M38:N38"/>
    <mergeCell ref="D33:E33"/>
    <mergeCell ref="K33:L33"/>
    <mergeCell ref="M33:N33"/>
    <mergeCell ref="D34:E34"/>
    <mergeCell ref="K34:L34"/>
    <mergeCell ref="M34:N34"/>
    <mergeCell ref="D35:E35"/>
    <mergeCell ref="K35:L35"/>
    <mergeCell ref="M35:N35"/>
    <mergeCell ref="D30:E30"/>
    <mergeCell ref="K30:L30"/>
    <mergeCell ref="M30:N30"/>
    <mergeCell ref="D31:E31"/>
    <mergeCell ref="K31:L31"/>
    <mergeCell ref="M31:N31"/>
    <mergeCell ref="D32:E32"/>
    <mergeCell ref="K32:L32"/>
    <mergeCell ref="M32:N32"/>
    <mergeCell ref="D27:E27"/>
    <mergeCell ref="K27:L27"/>
    <mergeCell ref="M27:N27"/>
    <mergeCell ref="D28:E28"/>
    <mergeCell ref="K28:L28"/>
    <mergeCell ref="M28:N28"/>
    <mergeCell ref="D29:E29"/>
    <mergeCell ref="K29:L29"/>
    <mergeCell ref="M29:N29"/>
    <mergeCell ref="D18:E18"/>
    <mergeCell ref="K18:L18"/>
    <mergeCell ref="M18:N18"/>
    <mergeCell ref="D19:E19"/>
    <mergeCell ref="K19:L19"/>
    <mergeCell ref="M19:N19"/>
    <mergeCell ref="D20:E20"/>
    <mergeCell ref="K20:L20"/>
    <mergeCell ref="M20:N20"/>
    <mergeCell ref="D15:E15"/>
    <mergeCell ref="K15:L15"/>
    <mergeCell ref="M15:N15"/>
    <mergeCell ref="D16:E16"/>
    <mergeCell ref="K16:L16"/>
    <mergeCell ref="M16:N16"/>
    <mergeCell ref="D17:E17"/>
    <mergeCell ref="K17:L17"/>
    <mergeCell ref="M17:N17"/>
    <mergeCell ref="A10:B10"/>
    <mergeCell ref="C10:E10"/>
    <mergeCell ref="H10:I10"/>
    <mergeCell ref="J10:K10"/>
    <mergeCell ref="L10:N10"/>
    <mergeCell ref="A11:B11"/>
    <mergeCell ref="C11:E11"/>
    <mergeCell ref="H11:I11"/>
    <mergeCell ref="J11:K11"/>
    <mergeCell ref="L11:N11"/>
    <mergeCell ref="A8:B8"/>
    <mergeCell ref="C8:E8"/>
    <mergeCell ref="H8:I8"/>
    <mergeCell ref="J8:K8"/>
    <mergeCell ref="L8:N8"/>
    <mergeCell ref="A9:B9"/>
    <mergeCell ref="C9:E9"/>
    <mergeCell ref="H9:I9"/>
    <mergeCell ref="J9:K9"/>
    <mergeCell ref="L9:N9"/>
    <mergeCell ref="D21:E21"/>
    <mergeCell ref="K21:L21"/>
    <mergeCell ref="M21:N21"/>
    <mergeCell ref="D22:E22"/>
    <mergeCell ref="K22:L22"/>
    <mergeCell ref="M22:N22"/>
    <mergeCell ref="D23:E23"/>
    <mergeCell ref="K23:L23"/>
    <mergeCell ref="M23:N23"/>
    <mergeCell ref="D24:E24"/>
    <mergeCell ref="K24:L24"/>
    <mergeCell ref="M24:N24"/>
    <mergeCell ref="D25:E25"/>
    <mergeCell ref="K25:L25"/>
    <mergeCell ref="M25:N25"/>
    <mergeCell ref="D26:E26"/>
    <mergeCell ref="K26:L26"/>
    <mergeCell ref="M26:N26"/>
    <mergeCell ref="C12:E12"/>
    <mergeCell ref="H12:I12"/>
    <mergeCell ref="J12:K12"/>
    <mergeCell ref="L12:N12"/>
    <mergeCell ref="A13:B13"/>
    <mergeCell ref="C13:E13"/>
    <mergeCell ref="H13:I13"/>
    <mergeCell ref="J13:K13"/>
    <mergeCell ref="L13:N13"/>
    <mergeCell ref="A1:N1"/>
    <mergeCell ref="A2:N2"/>
    <mergeCell ref="A4:B4"/>
    <mergeCell ref="C4:F4"/>
    <mergeCell ref="H4:J4"/>
    <mergeCell ref="K4:L4"/>
    <mergeCell ref="M4:N4"/>
    <mergeCell ref="D14:E14"/>
    <mergeCell ref="K14:L14"/>
    <mergeCell ref="M14:N14"/>
    <mergeCell ref="A5:B6"/>
    <mergeCell ref="C5:E6"/>
    <mergeCell ref="F5:F6"/>
    <mergeCell ref="H5:J5"/>
    <mergeCell ref="L5:N5"/>
    <mergeCell ref="H6:I6"/>
    <mergeCell ref="J6:K6"/>
    <mergeCell ref="L6:N6"/>
    <mergeCell ref="A7:B7"/>
    <mergeCell ref="C7:E7"/>
    <mergeCell ref="H7:I7"/>
    <mergeCell ref="J7:K7"/>
    <mergeCell ref="L7:N7"/>
    <mergeCell ref="A12:B12"/>
  </mergeCells>
  <phoneticPr fontId="23"/>
  <dataValidations count="3">
    <dataValidation type="list" allowBlank="1" showInputMessage="1" showErrorMessage="1" sqref="A7:B12" xr:uid="{00000000-0002-0000-0200-000000000000}">
      <formula1>"役職,監督,コーチ"</formula1>
    </dataValidation>
    <dataValidation type="list" allowBlank="1" showInputMessage="1" showErrorMessage="1" sqref="C15:C39" xr:uid="{00000000-0002-0000-0200-000001000000}">
      <formula1>"GK,FP"</formula1>
    </dataValidation>
    <dataValidation type="list" allowBlank="1" showInputMessage="1" showErrorMessage="1" sqref="H15:H39" xr:uid="{00000000-0002-0000-0200-000002000000}">
      <formula1>"6,5,4,3,2,1"</formula1>
    </dataValidation>
  </dataValidations>
  <pageMargins left="0.69930555555555596" right="0.69930555555555596" top="0.75" bottom="0.75" header="0.3" footer="0.3"/>
  <pageSetup paperSize="9" scale="6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IW50"/>
  <sheetViews>
    <sheetView tabSelected="1" workbookViewId="0">
      <selection activeCell="AC22" sqref="AC22"/>
    </sheetView>
  </sheetViews>
  <sheetFormatPr defaultColWidth="8.88671875" defaultRowHeight="16.2" x14ac:dyDescent="0.2"/>
  <cols>
    <col min="1" max="1" width="3.6640625" customWidth="1"/>
    <col min="2" max="2" width="13.44140625" style="141" customWidth="1"/>
    <col min="3" max="20" width="4.44140625" style="133" customWidth="1"/>
    <col min="21" max="21" width="6" style="133" customWidth="1"/>
    <col min="22" max="22" width="4.44140625" style="133" customWidth="1"/>
    <col min="23" max="23" width="4.44140625" style="130" customWidth="1"/>
    <col min="24" max="24" width="4.44140625" style="139" customWidth="1"/>
    <col min="25" max="25" width="7.44140625" style="134" bestFit="1" customWidth="1"/>
    <col min="26" max="27" width="5.109375" style="130" customWidth="1"/>
    <col min="28" max="42" width="4.109375" style="130" customWidth="1"/>
    <col min="43" max="50" width="5.109375" style="130" customWidth="1"/>
    <col min="51" max="257" width="8.88671875" style="130"/>
  </cols>
  <sheetData>
    <row r="1" spans="1:25" ht="30" customHeight="1" x14ac:dyDescent="0.2">
      <c r="B1" s="404" t="s">
        <v>175</v>
      </c>
      <c r="C1" s="404"/>
      <c r="D1" s="404"/>
      <c r="E1" s="404"/>
      <c r="F1" s="404"/>
      <c r="G1" s="404"/>
      <c r="H1" s="404"/>
      <c r="I1" s="404"/>
      <c r="J1" s="404"/>
      <c r="K1" s="404"/>
      <c r="L1" s="404"/>
      <c r="M1" s="404"/>
      <c r="N1" s="404"/>
      <c r="O1" s="404"/>
      <c r="P1" s="404"/>
      <c r="Q1" s="404"/>
      <c r="R1" s="404"/>
      <c r="S1" s="404"/>
      <c r="T1" s="404"/>
      <c r="U1" s="404"/>
      <c r="V1" s="404"/>
      <c r="X1" s="130"/>
      <c r="Y1" s="131"/>
    </row>
    <row r="2" spans="1:25" ht="21" customHeight="1" x14ac:dyDescent="0.2">
      <c r="B2" s="132"/>
      <c r="M2" s="405" t="s">
        <v>155</v>
      </c>
      <c r="N2" s="405"/>
      <c r="O2" s="405"/>
      <c r="P2" s="405"/>
      <c r="Q2" s="405"/>
      <c r="R2" s="405"/>
      <c r="S2" s="405"/>
      <c r="T2" s="405"/>
      <c r="U2" s="405"/>
      <c r="V2" s="405"/>
      <c r="W2" s="405"/>
      <c r="X2" s="130"/>
    </row>
    <row r="3" spans="1:25" ht="21" customHeight="1" x14ac:dyDescent="0.2">
      <c r="B3" s="135" t="s">
        <v>209</v>
      </c>
      <c r="C3" s="136"/>
      <c r="D3" s="136"/>
      <c r="E3" s="136"/>
      <c r="F3" s="135" t="s">
        <v>239</v>
      </c>
      <c r="G3" s="136"/>
      <c r="H3" s="135"/>
      <c r="I3" s="135"/>
      <c r="J3" s="136"/>
      <c r="K3" s="135" t="s">
        <v>157</v>
      </c>
      <c r="L3" s="135"/>
      <c r="M3" s="135"/>
      <c r="N3" s="135"/>
      <c r="O3" s="137"/>
      <c r="P3" s="135"/>
      <c r="Q3" s="135"/>
      <c r="R3" s="135"/>
      <c r="S3" s="135" t="s">
        <v>158</v>
      </c>
      <c r="T3" s="136"/>
      <c r="U3" s="135"/>
      <c r="V3" s="135"/>
      <c r="W3" s="138"/>
    </row>
    <row r="4" spans="1:25" ht="21" customHeight="1" x14ac:dyDescent="0.2">
      <c r="B4" s="129" t="s">
        <v>153</v>
      </c>
      <c r="H4" s="141"/>
      <c r="I4" s="141"/>
      <c r="K4" s="141"/>
      <c r="L4" s="141"/>
      <c r="M4" s="141"/>
      <c r="N4" s="141"/>
      <c r="O4" s="141"/>
      <c r="P4" s="141"/>
      <c r="Q4" s="141"/>
      <c r="R4" s="141"/>
      <c r="S4" s="141"/>
      <c r="W4" s="138"/>
    </row>
    <row r="5" spans="1:25" ht="21" customHeight="1" x14ac:dyDescent="0.2">
      <c r="B5" s="198" t="s">
        <v>228</v>
      </c>
      <c r="C5" s="199" t="s">
        <v>233</v>
      </c>
      <c r="H5" s="141"/>
      <c r="I5" s="141"/>
      <c r="K5" s="141"/>
      <c r="L5" s="141"/>
      <c r="M5" s="141"/>
      <c r="N5" s="141"/>
      <c r="O5" s="141"/>
      <c r="P5" s="141"/>
      <c r="Q5" s="141"/>
      <c r="R5" s="141"/>
      <c r="S5" s="141"/>
      <c r="T5" s="196"/>
      <c r="U5" s="196"/>
      <c r="V5" s="196"/>
      <c r="W5" s="138"/>
    </row>
    <row r="6" spans="1:25" ht="21" customHeight="1" thickBot="1" x14ac:dyDescent="0.25">
      <c r="B6" s="198" t="s">
        <v>229</v>
      </c>
      <c r="C6" s="199" t="s">
        <v>234</v>
      </c>
      <c r="H6" s="141"/>
      <c r="I6" s="141"/>
      <c r="K6" s="141"/>
      <c r="L6" s="141"/>
      <c r="M6" s="141"/>
      <c r="N6" s="141"/>
      <c r="O6" s="141"/>
      <c r="P6" s="141"/>
      <c r="Q6" s="141"/>
      <c r="R6" s="141"/>
      <c r="S6" s="141"/>
      <c r="T6" s="406" t="s">
        <v>191</v>
      </c>
      <c r="U6" s="406"/>
      <c r="V6" s="406"/>
      <c r="W6" s="138"/>
    </row>
    <row r="7" spans="1:25" ht="21" customHeight="1" x14ac:dyDescent="0.2">
      <c r="B7" s="386" t="s">
        <v>176</v>
      </c>
      <c r="C7" s="407" t="str">
        <f>IF(B9="","",B9)</f>
        <v>サンライズ</v>
      </c>
      <c r="D7" s="408"/>
      <c r="E7" s="409"/>
      <c r="F7" s="413" t="str">
        <f>IF(B11="","",B11)</f>
        <v>レアーレ</v>
      </c>
      <c r="G7" s="408"/>
      <c r="H7" s="409"/>
      <c r="I7" s="413" t="str">
        <f>IF(B13="","",B13)</f>
        <v>アスル伊豆</v>
      </c>
      <c r="J7" s="408"/>
      <c r="K7" s="409"/>
      <c r="L7" s="413" t="str">
        <f>IF(B15="","",B15)</f>
        <v>FC伊東</v>
      </c>
      <c r="M7" s="408"/>
      <c r="N7" s="408"/>
      <c r="O7" s="415" t="s">
        <v>159</v>
      </c>
      <c r="P7" s="398" t="s">
        <v>160</v>
      </c>
      <c r="Q7" s="398" t="s">
        <v>161</v>
      </c>
      <c r="R7" s="398" t="s">
        <v>162</v>
      </c>
      <c r="S7" s="398" t="s">
        <v>41</v>
      </c>
      <c r="T7" s="398" t="s">
        <v>163</v>
      </c>
      <c r="U7" s="400" t="s">
        <v>164</v>
      </c>
      <c r="V7" s="402" t="s">
        <v>165</v>
      </c>
      <c r="W7" s="142"/>
      <c r="X7" s="130"/>
    </row>
    <row r="8" spans="1:25" ht="21" customHeight="1" thickBot="1" x14ac:dyDescent="0.25">
      <c r="B8" s="387"/>
      <c r="C8" s="410"/>
      <c r="D8" s="411"/>
      <c r="E8" s="412"/>
      <c r="F8" s="414"/>
      <c r="G8" s="411"/>
      <c r="H8" s="412"/>
      <c r="I8" s="414"/>
      <c r="J8" s="411"/>
      <c r="K8" s="412"/>
      <c r="L8" s="414"/>
      <c r="M8" s="411"/>
      <c r="N8" s="411"/>
      <c r="O8" s="416"/>
      <c r="P8" s="399"/>
      <c r="Q8" s="399"/>
      <c r="R8" s="399"/>
      <c r="S8" s="399"/>
      <c r="T8" s="399"/>
      <c r="U8" s="401"/>
      <c r="V8" s="403"/>
      <c r="W8" s="142"/>
      <c r="X8" s="130"/>
    </row>
    <row r="9" spans="1:25" ht="21" customHeight="1" x14ac:dyDescent="0.2">
      <c r="A9" s="321" t="s">
        <v>174</v>
      </c>
      <c r="B9" s="376" t="s">
        <v>203</v>
      </c>
      <c r="C9" s="377"/>
      <c r="D9" s="377"/>
      <c r="E9" s="378"/>
      <c r="F9" s="143"/>
      <c r="G9" s="144" t="str">
        <f>IF(F10="","",IF(F10=H10,"△",IF(F10&gt;=H10,"○","×")))</f>
        <v/>
      </c>
      <c r="H9" s="145"/>
      <c r="I9" s="143"/>
      <c r="J9" s="144" t="str">
        <f>IF(I10="","",IF(I10=K10,"△",IF(I10&gt;=K10,"○","×")))</f>
        <v/>
      </c>
      <c r="K9" s="146"/>
      <c r="L9" s="147"/>
      <c r="M9" s="144" t="str">
        <f t="shared" ref="M9" si="0">IF(L10="","",IF(L10=N10,"△",IF(L10&gt;=N10,"○","×")))</f>
        <v/>
      </c>
      <c r="N9" s="148"/>
      <c r="O9" s="379" t="str">
        <f t="shared" ref="O9" si="1">IF(AND($D9="",$G9="",$J9="",$M9=""),"",COUNTIF($C9:$N9,"○"))</f>
        <v/>
      </c>
      <c r="P9" s="380" t="str">
        <f t="shared" ref="P9" si="2">IF(AND($D9="",$G9="",$J9="",$M9=""),"",COUNTIF($C9:$N9,"△"))</f>
        <v/>
      </c>
      <c r="Q9" s="380" t="str">
        <f t="shared" ref="Q9" si="3">IF(AND($D9="",$G9="",$J9="",$M9=""),"",COUNTIF($C9:$N9,"×"))</f>
        <v/>
      </c>
      <c r="R9" s="380" t="str">
        <f t="shared" ref="R9" si="4">IF(O9="","",(O9*3)+(P9*1))</f>
        <v/>
      </c>
      <c r="S9" s="380" t="str">
        <f t="shared" ref="S9" si="5">IF(O9="","",SUM(C10,F10,I10,L10,))</f>
        <v/>
      </c>
      <c r="T9" s="380" t="str">
        <f t="shared" ref="T9" si="6">IF(O9="","",SUM(E10,H10,K10,N10))</f>
        <v/>
      </c>
      <c r="U9" s="381" t="str">
        <f t="shared" ref="U9" si="7">IF(O9="","",S9-T9)</f>
        <v/>
      </c>
      <c r="V9" s="396"/>
      <c r="W9" s="350" t="str">
        <f>IF(U9="","",$R9*100+$S9*10+U9)</f>
        <v/>
      </c>
      <c r="X9" s="130"/>
    </row>
    <row r="10" spans="1:25" ht="21" customHeight="1" x14ac:dyDescent="0.2">
      <c r="A10" s="321"/>
      <c r="B10" s="352"/>
      <c r="C10" s="362"/>
      <c r="D10" s="362"/>
      <c r="E10" s="363"/>
      <c r="F10" s="149" t="str">
        <f>IF(E12="","",B14)</f>
        <v/>
      </c>
      <c r="G10" s="150" t="s">
        <v>166</v>
      </c>
      <c r="H10" s="151" t="str">
        <f>IF(C12="","",C12)</f>
        <v/>
      </c>
      <c r="I10" s="149" t="str">
        <f>IF(E14="","",E14)</f>
        <v/>
      </c>
      <c r="J10" s="152" t="s">
        <v>166</v>
      </c>
      <c r="K10" s="151" t="str">
        <f>IF(C14="","",C14)</f>
        <v/>
      </c>
      <c r="L10" s="149" t="str">
        <f>IF(E16="","",E16)</f>
        <v/>
      </c>
      <c r="M10" s="152" t="s">
        <v>166</v>
      </c>
      <c r="N10" s="152" t="str">
        <f>IF(C16="","",C16)</f>
        <v/>
      </c>
      <c r="O10" s="358"/>
      <c r="P10" s="336"/>
      <c r="Q10" s="336"/>
      <c r="R10" s="336"/>
      <c r="S10" s="336"/>
      <c r="T10" s="336"/>
      <c r="U10" s="364"/>
      <c r="V10" s="349"/>
      <c r="W10" s="350"/>
      <c r="X10" s="130"/>
    </row>
    <row r="11" spans="1:25" ht="21" customHeight="1" x14ac:dyDescent="0.2">
      <c r="B11" s="352" t="s">
        <v>204</v>
      </c>
      <c r="C11" s="153"/>
      <c r="D11" s="154" t="str">
        <f t="shared" ref="D11" si="8">IF(C12="","",IF(C12=E12,"△",IF(C12&gt;=E12,"○","×")))</f>
        <v/>
      </c>
      <c r="E11" s="155"/>
      <c r="F11" s="367"/>
      <c r="G11" s="368"/>
      <c r="H11" s="369"/>
      <c r="I11" s="147"/>
      <c r="J11" s="144" t="str">
        <f>IF(I12="","",IF(I12=K12,"△",IF(I12&gt;=K12,"○","×")))</f>
        <v/>
      </c>
      <c r="K11" s="146"/>
      <c r="L11" s="147"/>
      <c r="M11" s="144" t="str">
        <f>IF(L12="","",IF(L12=N12,"△",IF(L12&gt;=N12,"○","×")))</f>
        <v/>
      </c>
      <c r="N11" s="148"/>
      <c r="O11" s="358" t="str">
        <f>IF(AND($D11="",$G11="",$J11="",$M11=""),"",COUNTIF($C11:$N11,"○"))</f>
        <v/>
      </c>
      <c r="P11" s="336" t="str">
        <f>IF(AND($D11="",$G11="",$J11="",$M11=""),"",COUNTIF($C11:$N11,"△"))</f>
        <v/>
      </c>
      <c r="Q11" s="336" t="str">
        <f>IF(AND($D11="",$G11="",$J11="",$M11=""),"",COUNTIF($C11:$N11,"×"))</f>
        <v/>
      </c>
      <c r="R11" s="336" t="str">
        <f>IF(O11="","",(O11*3)+(P11*1))</f>
        <v/>
      </c>
      <c r="S11" s="336" t="str">
        <f>IF(O11="","",SUM(C12,F12,I12,L12,))</f>
        <v/>
      </c>
      <c r="T11" s="336" t="str">
        <f>IF(O11="","",SUM(E12,H12,K12,N12))</f>
        <v/>
      </c>
      <c r="U11" s="338" t="str">
        <f>IF(O11="","",S11-T11)</f>
        <v/>
      </c>
      <c r="V11" s="340" t="str">
        <f>IF(R11="","",RANK(W11,$W9:$W16,0))</f>
        <v/>
      </c>
      <c r="W11" s="350" t="str">
        <f t="shared" ref="W11:W15" si="9">IF(U11="","",$R11*100+$S11*10+U11)</f>
        <v/>
      </c>
      <c r="X11" s="130"/>
    </row>
    <row r="12" spans="1:25" ht="21" customHeight="1" x14ac:dyDescent="0.2">
      <c r="B12" s="352"/>
      <c r="C12" s="156"/>
      <c r="D12" s="150" t="s">
        <v>166</v>
      </c>
      <c r="E12" s="157"/>
      <c r="F12" s="370"/>
      <c r="G12" s="371"/>
      <c r="H12" s="372"/>
      <c r="I12" s="149" t="str">
        <f>IF(H14="","",H14)</f>
        <v/>
      </c>
      <c r="J12" s="152" t="s">
        <v>166</v>
      </c>
      <c r="K12" s="151" t="str">
        <f>IF(F14="","",F14)</f>
        <v/>
      </c>
      <c r="L12" s="149" t="str">
        <f>IF(H16="","",H16)</f>
        <v/>
      </c>
      <c r="M12" s="152" t="s">
        <v>166</v>
      </c>
      <c r="N12" s="152" t="str">
        <f>IF(F16="","",F16)</f>
        <v/>
      </c>
      <c r="O12" s="358"/>
      <c r="P12" s="336"/>
      <c r="Q12" s="336"/>
      <c r="R12" s="336"/>
      <c r="S12" s="336"/>
      <c r="T12" s="336"/>
      <c r="U12" s="364"/>
      <c r="V12" s="349"/>
      <c r="W12" s="350"/>
      <c r="X12" s="130"/>
    </row>
    <row r="13" spans="1:25" ht="21" customHeight="1" x14ac:dyDescent="0.2">
      <c r="B13" s="352" t="s">
        <v>205</v>
      </c>
      <c r="C13" s="158"/>
      <c r="D13" s="144" t="str">
        <f>IF(C14="","",IF(C14=E14,"△",IF(C14&gt;=E14,"○","×")))</f>
        <v/>
      </c>
      <c r="E13" s="159"/>
      <c r="F13" s="160"/>
      <c r="G13" s="144" t="str">
        <f>IF(F14="","",IF(F14=H14,"△",IF(F14&gt;=H14,"○","×")))</f>
        <v/>
      </c>
      <c r="H13" s="159"/>
      <c r="I13" s="354"/>
      <c r="J13" s="355"/>
      <c r="K13" s="360"/>
      <c r="L13" s="147"/>
      <c r="M13" s="144" t="str">
        <f>IF(L14="","",IF(L14=N14,"△",IF(L14&gt;=N14,"○","×")))</f>
        <v/>
      </c>
      <c r="N13" s="148"/>
      <c r="O13" s="358" t="str">
        <f>IF(AND($D13="",$G13="",$J13="",$M13=""),"",COUNTIF($C13:$N13,"○"))</f>
        <v/>
      </c>
      <c r="P13" s="336" t="str">
        <f>IF(AND($D13="",$G13="",$J13="",$M13=""),"",COUNTIF($C13:$N13,"△"))</f>
        <v/>
      </c>
      <c r="Q13" s="336" t="str">
        <f>IF(AND($D13="",$G13="",$J13="",$M13=""),"",COUNTIF($C13:$N13,"×"))</f>
        <v/>
      </c>
      <c r="R13" s="336" t="str">
        <f>IF(O13="","",(O13*3)+(P13*1))</f>
        <v/>
      </c>
      <c r="S13" s="336" t="str">
        <f>IF(O13="","",SUM(C14,F14,I14,L14,))</f>
        <v/>
      </c>
      <c r="T13" s="336" t="str">
        <f>IF(O13="","",SUM(E14,H14,K14,N14))</f>
        <v/>
      </c>
      <c r="U13" s="338" t="str">
        <f>IF(O13="","",S13-T13)</f>
        <v/>
      </c>
      <c r="V13" s="340" t="str">
        <f>IF(R13="","",RANK(W13,$W9:$W16,0))</f>
        <v/>
      </c>
      <c r="W13" s="350" t="str">
        <f t="shared" si="9"/>
        <v/>
      </c>
      <c r="X13" s="130"/>
    </row>
    <row r="14" spans="1:25" ht="21" customHeight="1" x14ac:dyDescent="0.2">
      <c r="B14" s="352"/>
      <c r="C14" s="156"/>
      <c r="D14" s="150" t="s">
        <v>166</v>
      </c>
      <c r="E14" s="157"/>
      <c r="F14" s="156"/>
      <c r="G14" s="150" t="s">
        <v>166</v>
      </c>
      <c r="H14" s="157"/>
      <c r="I14" s="361"/>
      <c r="J14" s="362"/>
      <c r="K14" s="363"/>
      <c r="L14" s="149" t="str">
        <f>IF(K16="","",K16)</f>
        <v/>
      </c>
      <c r="M14" s="152" t="s">
        <v>166</v>
      </c>
      <c r="N14" s="152" t="str">
        <f>IF(I16="","",I16)</f>
        <v/>
      </c>
      <c r="O14" s="358"/>
      <c r="P14" s="336"/>
      <c r="Q14" s="336"/>
      <c r="R14" s="336"/>
      <c r="S14" s="336"/>
      <c r="T14" s="336"/>
      <c r="U14" s="364"/>
      <c r="V14" s="349"/>
      <c r="W14" s="350"/>
      <c r="X14" s="130"/>
    </row>
    <row r="15" spans="1:25" ht="21" customHeight="1" x14ac:dyDescent="0.2">
      <c r="B15" s="352" t="s">
        <v>223</v>
      </c>
      <c r="C15" s="158"/>
      <c r="D15" s="144" t="str">
        <f>IF(C16="","",IF(C16=E16,"△",IF(C16&gt;=E16,"○","×")))</f>
        <v/>
      </c>
      <c r="E15" s="159"/>
      <c r="F15" s="160"/>
      <c r="G15" s="144" t="str">
        <f>IF(F16="","",IF(F16=H16,"△",IF(F16&gt;=H16,"○","×")))</f>
        <v/>
      </c>
      <c r="H15" s="159"/>
      <c r="I15" s="160"/>
      <c r="J15" s="144" t="str">
        <f>IF(I16="","",IF(I16=K16,"△",IF(I16&gt;=K16,"○","×")))</f>
        <v/>
      </c>
      <c r="K15" s="159"/>
      <c r="L15" s="354"/>
      <c r="M15" s="355"/>
      <c r="N15" s="355"/>
      <c r="O15" s="358" t="str">
        <f>IF(AND($D15="",$G15="",$J15="",$M15=""),"",COUNTIF($C15:$N15,"○"))</f>
        <v/>
      </c>
      <c r="P15" s="336" t="str">
        <f>IF(AND($D15="",$G15="",$J15="",$M15=""),"",COUNTIF($C15:$N15,"△"))</f>
        <v/>
      </c>
      <c r="Q15" s="336" t="str">
        <f>IF(AND($D15="",$G15="",$J15="",$M15=""),"",COUNTIF($C15:$N15,"×"))</f>
        <v/>
      </c>
      <c r="R15" s="336" t="str">
        <f>IF(O15="","",(O15*3)+(P15*1))</f>
        <v/>
      </c>
      <c r="S15" s="336" t="str">
        <f>IF(O15="","",SUM(C16,F16,I16,L16,))</f>
        <v/>
      </c>
      <c r="T15" s="336" t="str">
        <f>IF(O15="","",SUM(E16,H16,K16,N16))</f>
        <v/>
      </c>
      <c r="U15" s="338" t="str">
        <f>IF(O15="","",S15-T15)</f>
        <v/>
      </c>
      <c r="V15" s="340"/>
      <c r="W15" s="350" t="str">
        <f t="shared" si="9"/>
        <v/>
      </c>
      <c r="X15" s="130"/>
    </row>
    <row r="16" spans="1:25" ht="21" customHeight="1" thickBot="1" x14ac:dyDescent="0.25">
      <c r="B16" s="353"/>
      <c r="C16" s="161"/>
      <c r="D16" s="162" t="s">
        <v>166</v>
      </c>
      <c r="E16" s="163"/>
      <c r="F16" s="161"/>
      <c r="G16" s="162" t="s">
        <v>166</v>
      </c>
      <c r="H16" s="163"/>
      <c r="I16" s="161"/>
      <c r="J16" s="162" t="s">
        <v>166</v>
      </c>
      <c r="K16" s="163"/>
      <c r="L16" s="356"/>
      <c r="M16" s="357"/>
      <c r="N16" s="357"/>
      <c r="O16" s="359"/>
      <c r="P16" s="337"/>
      <c r="Q16" s="337"/>
      <c r="R16" s="337"/>
      <c r="S16" s="337"/>
      <c r="T16" s="337"/>
      <c r="U16" s="339"/>
      <c r="V16" s="341"/>
      <c r="W16" s="350"/>
      <c r="X16" s="130"/>
    </row>
    <row r="17" spans="1:48" s="138" customFormat="1" ht="21" customHeight="1" thickBot="1" x14ac:dyDescent="0.25">
      <c r="B17" s="164" t="s">
        <v>195</v>
      </c>
      <c r="C17" s="165"/>
      <c r="D17" s="165"/>
      <c r="E17" s="165"/>
      <c r="F17" s="165"/>
      <c r="G17" s="165"/>
      <c r="H17" s="165"/>
      <c r="I17" s="165"/>
      <c r="J17" s="165"/>
      <c r="K17" s="165"/>
      <c r="L17" s="166"/>
      <c r="M17" s="166"/>
      <c r="N17" s="166"/>
      <c r="O17" s="167"/>
      <c r="P17" s="167"/>
      <c r="Q17" s="167"/>
      <c r="R17" s="167"/>
      <c r="S17" s="167"/>
      <c r="T17" s="167"/>
      <c r="U17" s="168"/>
      <c r="V17" s="169"/>
      <c r="W17" s="170"/>
      <c r="Y17" s="134"/>
      <c r="Z17" s="130"/>
      <c r="AA17" s="130"/>
      <c r="AB17" s="130"/>
      <c r="AC17" s="130"/>
      <c r="AD17" s="130"/>
      <c r="AE17" s="130"/>
      <c r="AF17" s="130"/>
      <c r="AG17" s="130"/>
      <c r="AH17" s="130"/>
      <c r="AI17" s="130"/>
      <c r="AJ17" s="130"/>
      <c r="AK17" s="130"/>
      <c r="AL17" s="130"/>
      <c r="AM17" s="130"/>
      <c r="AN17" s="130"/>
      <c r="AO17" s="130"/>
      <c r="AP17" s="130"/>
      <c r="AQ17" s="130"/>
      <c r="AR17" s="130"/>
      <c r="AS17" s="130"/>
      <c r="AT17" s="171"/>
      <c r="AU17" s="171"/>
      <c r="AV17" s="171"/>
    </row>
    <row r="18" spans="1:48" ht="21" customHeight="1" thickBot="1" x14ac:dyDescent="0.25">
      <c r="B18" s="172" t="s">
        <v>167</v>
      </c>
      <c r="C18" s="342" t="s">
        <v>168</v>
      </c>
      <c r="D18" s="342"/>
      <c r="E18" s="342"/>
      <c r="F18" s="343" t="s">
        <v>169</v>
      </c>
      <c r="G18" s="342"/>
      <c r="H18" s="342"/>
      <c r="I18" s="342"/>
      <c r="J18" s="342"/>
      <c r="K18" s="342"/>
      <c r="L18" s="342"/>
      <c r="M18" s="342"/>
      <c r="N18" s="342"/>
      <c r="O18" s="342"/>
      <c r="P18" s="344"/>
      <c r="Q18" s="345" t="s">
        <v>170</v>
      </c>
      <c r="R18" s="346"/>
      <c r="S18" s="346"/>
      <c r="T18" s="347"/>
      <c r="U18" s="348"/>
      <c r="V18" s="348"/>
      <c r="AT18" s="171"/>
      <c r="AU18" s="171"/>
      <c r="AV18" s="171"/>
    </row>
    <row r="19" spans="1:48" ht="21" customHeight="1" x14ac:dyDescent="0.2">
      <c r="B19" s="173">
        <v>1</v>
      </c>
      <c r="C19" s="322" t="s">
        <v>231</v>
      </c>
      <c r="D19" s="323"/>
      <c r="E19" s="323"/>
      <c r="F19" s="334" t="str">
        <f>B9</f>
        <v>サンライズ</v>
      </c>
      <c r="G19" s="335"/>
      <c r="H19" s="335"/>
      <c r="I19" s="335"/>
      <c r="J19" s="174"/>
      <c r="K19" s="175" t="s">
        <v>166</v>
      </c>
      <c r="L19" s="174"/>
      <c r="M19" s="335" t="str">
        <f>F21</f>
        <v>アスル伊豆</v>
      </c>
      <c r="N19" s="335"/>
      <c r="O19" s="335"/>
      <c r="P19" s="351"/>
      <c r="Q19" s="334">
        <v>2</v>
      </c>
      <c r="R19" s="335"/>
      <c r="S19" s="335"/>
      <c r="T19" s="327"/>
      <c r="U19" s="328"/>
      <c r="V19" s="328"/>
      <c r="AT19" s="171"/>
      <c r="AU19" s="171"/>
      <c r="AV19" s="171"/>
    </row>
    <row r="20" spans="1:48" ht="21" customHeight="1" x14ac:dyDescent="0.2">
      <c r="B20" s="176">
        <v>2</v>
      </c>
      <c r="C20" s="322" t="s">
        <v>232</v>
      </c>
      <c r="D20" s="323"/>
      <c r="E20" s="323"/>
      <c r="F20" s="324" t="str">
        <f>B11</f>
        <v>レアーレ</v>
      </c>
      <c r="G20" s="325"/>
      <c r="H20" s="325"/>
      <c r="I20" s="325"/>
      <c r="J20" s="177"/>
      <c r="K20" s="177" t="s">
        <v>166</v>
      </c>
      <c r="L20" s="177"/>
      <c r="M20" s="325" t="str">
        <f>B15</f>
        <v>FC伊東</v>
      </c>
      <c r="N20" s="325"/>
      <c r="O20" s="325"/>
      <c r="P20" s="326"/>
      <c r="Q20" s="324">
        <v>1</v>
      </c>
      <c r="R20" s="325"/>
      <c r="S20" s="325"/>
      <c r="T20" s="327"/>
      <c r="U20" s="328"/>
      <c r="V20" s="328"/>
      <c r="AT20" s="171"/>
      <c r="AU20" s="171"/>
      <c r="AV20" s="171"/>
    </row>
    <row r="21" spans="1:48" ht="21" customHeight="1" x14ac:dyDescent="0.2">
      <c r="B21" s="176">
        <v>3</v>
      </c>
      <c r="C21" s="322" t="s">
        <v>235</v>
      </c>
      <c r="D21" s="323"/>
      <c r="E21" s="323"/>
      <c r="F21" s="324" t="str">
        <f>B13</f>
        <v>アスル伊豆</v>
      </c>
      <c r="G21" s="325"/>
      <c r="H21" s="325"/>
      <c r="I21" s="325"/>
      <c r="J21" s="177"/>
      <c r="K21" s="177" t="s">
        <v>166</v>
      </c>
      <c r="L21" s="177"/>
      <c r="M21" s="325" t="str">
        <f>B11</f>
        <v>レアーレ</v>
      </c>
      <c r="N21" s="325"/>
      <c r="O21" s="325"/>
      <c r="P21" s="326"/>
      <c r="Q21" s="324">
        <v>4</v>
      </c>
      <c r="R21" s="325"/>
      <c r="S21" s="325"/>
      <c r="T21" s="327"/>
      <c r="U21" s="328"/>
      <c r="V21" s="328"/>
    </row>
    <row r="22" spans="1:48" ht="21" customHeight="1" x14ac:dyDescent="0.2">
      <c r="B22" s="176">
        <v>4</v>
      </c>
      <c r="C22" s="322" t="s">
        <v>236</v>
      </c>
      <c r="D22" s="323"/>
      <c r="E22" s="323"/>
      <c r="F22" s="324" t="str">
        <f>B15</f>
        <v>FC伊東</v>
      </c>
      <c r="G22" s="325"/>
      <c r="H22" s="325"/>
      <c r="I22" s="325"/>
      <c r="J22" s="177"/>
      <c r="K22" s="177" t="s">
        <v>166</v>
      </c>
      <c r="L22" s="177"/>
      <c r="M22" s="325" t="str">
        <f>B9</f>
        <v>サンライズ</v>
      </c>
      <c r="N22" s="325"/>
      <c r="O22" s="325"/>
      <c r="P22" s="326"/>
      <c r="Q22" s="324">
        <v>3</v>
      </c>
      <c r="R22" s="325"/>
      <c r="S22" s="325"/>
      <c r="T22" s="327"/>
      <c r="U22" s="328"/>
      <c r="V22" s="328"/>
    </row>
    <row r="23" spans="1:48" ht="21" customHeight="1" x14ac:dyDescent="0.2">
      <c r="B23" s="176">
        <v>5</v>
      </c>
      <c r="C23" s="322" t="s">
        <v>237</v>
      </c>
      <c r="D23" s="323"/>
      <c r="E23" s="323"/>
      <c r="F23" s="324" t="str">
        <f>B13</f>
        <v>アスル伊豆</v>
      </c>
      <c r="G23" s="325"/>
      <c r="H23" s="325"/>
      <c r="I23" s="325"/>
      <c r="J23" s="177"/>
      <c r="K23" s="177" t="s">
        <v>166</v>
      </c>
      <c r="L23" s="177"/>
      <c r="M23" s="325" t="str">
        <f>B15</f>
        <v>FC伊東</v>
      </c>
      <c r="N23" s="325"/>
      <c r="O23" s="325"/>
      <c r="P23" s="326"/>
      <c r="Q23" s="324">
        <v>6</v>
      </c>
      <c r="R23" s="325"/>
      <c r="S23" s="325"/>
      <c r="T23" s="327"/>
      <c r="U23" s="328"/>
      <c r="V23" s="328"/>
    </row>
    <row r="24" spans="1:48" ht="21" customHeight="1" thickBot="1" x14ac:dyDescent="0.25">
      <c r="B24" s="178">
        <v>6</v>
      </c>
      <c r="C24" s="329" t="s">
        <v>238</v>
      </c>
      <c r="D24" s="330"/>
      <c r="E24" s="330"/>
      <c r="F24" s="331" t="str">
        <f>B9</f>
        <v>サンライズ</v>
      </c>
      <c r="G24" s="332"/>
      <c r="H24" s="332"/>
      <c r="I24" s="332"/>
      <c r="J24" s="179"/>
      <c r="K24" s="179" t="s">
        <v>166</v>
      </c>
      <c r="L24" s="179"/>
      <c r="M24" s="332" t="str">
        <f>B11</f>
        <v>レアーレ</v>
      </c>
      <c r="N24" s="332"/>
      <c r="O24" s="332"/>
      <c r="P24" s="333"/>
      <c r="Q24" s="331">
        <v>5</v>
      </c>
      <c r="R24" s="332"/>
      <c r="S24" s="332"/>
      <c r="T24" s="327"/>
      <c r="U24" s="328"/>
      <c r="V24" s="328"/>
    </row>
    <row r="25" spans="1:48" ht="21" customHeight="1" x14ac:dyDescent="0.2">
      <c r="B25" s="180"/>
      <c r="C25" s="181"/>
      <c r="D25" s="181"/>
      <c r="E25" s="181"/>
      <c r="F25" s="182"/>
      <c r="G25" s="182"/>
      <c r="H25" s="182"/>
      <c r="I25" s="182"/>
      <c r="J25" s="182"/>
      <c r="K25" s="182"/>
      <c r="L25" s="182"/>
      <c r="M25" s="182"/>
      <c r="N25" s="182"/>
      <c r="O25" s="182"/>
      <c r="P25" s="182"/>
      <c r="Q25" s="182"/>
      <c r="R25" s="182"/>
      <c r="S25" s="182"/>
      <c r="T25" s="182"/>
      <c r="U25" s="183"/>
      <c r="V25" s="183"/>
    </row>
    <row r="26" spans="1:48" ht="21" customHeight="1" x14ac:dyDescent="0.2">
      <c r="B26" s="135" t="s">
        <v>209</v>
      </c>
      <c r="C26" s="136"/>
      <c r="D26" s="136"/>
      <c r="E26" s="136"/>
      <c r="F26" s="135" t="s">
        <v>239</v>
      </c>
      <c r="G26" s="136"/>
      <c r="H26" s="135"/>
      <c r="I26" s="135"/>
      <c r="J26" s="136"/>
      <c r="K26" s="135" t="s">
        <v>157</v>
      </c>
      <c r="L26" s="135"/>
      <c r="M26" s="135"/>
      <c r="N26" s="135"/>
      <c r="O26" s="137"/>
      <c r="P26" s="135"/>
      <c r="Q26" s="135"/>
      <c r="R26" s="135"/>
      <c r="S26" s="135" t="s">
        <v>156</v>
      </c>
      <c r="T26" s="136"/>
      <c r="U26" s="135"/>
      <c r="V26" s="135"/>
      <c r="W26" s="138"/>
    </row>
    <row r="27" spans="1:48" ht="21" customHeight="1" x14ac:dyDescent="0.2">
      <c r="B27" s="129" t="s">
        <v>153</v>
      </c>
      <c r="C27" s="136"/>
      <c r="D27" s="136"/>
      <c r="E27" s="136"/>
      <c r="F27" s="135"/>
      <c r="G27" s="136"/>
      <c r="H27" s="135"/>
      <c r="I27" s="135"/>
      <c r="J27" s="136"/>
      <c r="K27" s="135"/>
      <c r="L27" s="135"/>
      <c r="M27" s="135"/>
      <c r="N27" s="135"/>
      <c r="O27" s="137"/>
      <c r="P27" s="135"/>
      <c r="Q27" s="135"/>
      <c r="R27" s="135"/>
      <c r="S27" s="135"/>
      <c r="T27" s="136"/>
      <c r="U27" s="135"/>
      <c r="V27" s="135"/>
      <c r="W27" s="138"/>
    </row>
    <row r="28" spans="1:48" ht="21" customHeight="1" x14ac:dyDescent="0.2">
      <c r="B28" s="137" t="s">
        <v>228</v>
      </c>
      <c r="C28" s="199" t="s">
        <v>233</v>
      </c>
      <c r="D28" s="136"/>
      <c r="E28" s="136"/>
      <c r="F28" s="135"/>
      <c r="G28" s="136"/>
      <c r="H28" s="135"/>
      <c r="I28" s="135"/>
      <c r="J28" s="136"/>
      <c r="K28" s="135"/>
      <c r="L28" s="135"/>
      <c r="M28" s="135"/>
      <c r="N28" s="135"/>
      <c r="O28" s="137"/>
      <c r="P28" s="135"/>
      <c r="Q28" s="135"/>
      <c r="R28" s="135"/>
      <c r="S28" s="135"/>
      <c r="T28" s="136"/>
      <c r="U28" s="135"/>
      <c r="V28" s="135"/>
      <c r="W28" s="138"/>
    </row>
    <row r="29" spans="1:48" ht="21" customHeight="1" thickBot="1" x14ac:dyDescent="0.25">
      <c r="B29" s="197" t="s">
        <v>229</v>
      </c>
      <c r="C29" s="200" t="s">
        <v>230</v>
      </c>
      <c r="H29" s="141"/>
      <c r="I29" s="141"/>
      <c r="K29" s="141"/>
      <c r="L29" s="141"/>
      <c r="M29" s="141"/>
      <c r="N29" s="141"/>
      <c r="O29" s="137"/>
      <c r="P29" s="141"/>
      <c r="Q29" s="141"/>
      <c r="R29" s="141"/>
      <c r="S29" s="141"/>
      <c r="T29" s="397" t="s">
        <v>191</v>
      </c>
      <c r="U29" s="397"/>
      <c r="V29" s="397"/>
    </row>
    <row r="30" spans="1:48" ht="21" customHeight="1" x14ac:dyDescent="0.2">
      <c r="B30" s="386" t="s">
        <v>177</v>
      </c>
      <c r="C30" s="388" t="str">
        <f>IF(B32="","",B32)</f>
        <v>マーレ</v>
      </c>
      <c r="D30" s="388"/>
      <c r="E30" s="389"/>
      <c r="F30" s="392" t="str">
        <f>IF(B34="","",B34)</f>
        <v>函南・函南東</v>
      </c>
      <c r="G30" s="388"/>
      <c r="H30" s="389"/>
      <c r="I30" s="392" t="str">
        <f>IF(B36="","",B36)</f>
        <v>長岡</v>
      </c>
      <c r="J30" s="388"/>
      <c r="K30" s="389"/>
      <c r="L30" s="392" t="str">
        <f>IF(B38="","",B38)</f>
        <v>FCITO　</v>
      </c>
      <c r="M30" s="388"/>
      <c r="N30" s="388"/>
      <c r="O30" s="394" t="s">
        <v>159</v>
      </c>
      <c r="P30" s="382" t="s">
        <v>160</v>
      </c>
      <c r="Q30" s="382" t="s">
        <v>161</v>
      </c>
      <c r="R30" s="382" t="s">
        <v>162</v>
      </c>
      <c r="S30" s="382" t="s">
        <v>41</v>
      </c>
      <c r="T30" s="382" t="s">
        <v>163</v>
      </c>
      <c r="U30" s="384" t="s">
        <v>164</v>
      </c>
      <c r="V30" s="373" t="s">
        <v>165</v>
      </c>
      <c r="W30" s="142"/>
      <c r="X30" s="130"/>
    </row>
    <row r="31" spans="1:48" ht="21" customHeight="1" thickBot="1" x14ac:dyDescent="0.25">
      <c r="B31" s="387"/>
      <c r="C31" s="390"/>
      <c r="D31" s="390"/>
      <c r="E31" s="391"/>
      <c r="F31" s="393"/>
      <c r="G31" s="390"/>
      <c r="H31" s="391"/>
      <c r="I31" s="393"/>
      <c r="J31" s="390"/>
      <c r="K31" s="391"/>
      <c r="L31" s="393"/>
      <c r="M31" s="390"/>
      <c r="N31" s="390"/>
      <c r="O31" s="395"/>
      <c r="P31" s="383"/>
      <c r="Q31" s="383"/>
      <c r="R31" s="383"/>
      <c r="S31" s="383"/>
      <c r="T31" s="383"/>
      <c r="U31" s="385"/>
      <c r="V31" s="374"/>
      <c r="W31" s="142"/>
      <c r="X31" s="130"/>
    </row>
    <row r="32" spans="1:48" ht="21" customHeight="1" x14ac:dyDescent="0.2">
      <c r="A32" s="321" t="s">
        <v>180</v>
      </c>
      <c r="B32" s="375" t="s">
        <v>206</v>
      </c>
      <c r="C32" s="377"/>
      <c r="D32" s="377"/>
      <c r="E32" s="378"/>
      <c r="F32" s="143"/>
      <c r="G32" s="144" t="str">
        <f>IF(F33="","",IF(F33=H33,"△",IF(F33&gt;=H33,"○","×")))</f>
        <v/>
      </c>
      <c r="H32" s="145"/>
      <c r="I32" s="143"/>
      <c r="J32" s="144" t="str">
        <f>IF(I33="","",IF(I33=K33,"△",IF(I33&gt;=K33,"○","×")))</f>
        <v/>
      </c>
      <c r="K32" s="146"/>
      <c r="L32" s="147"/>
      <c r="M32" s="144" t="str">
        <f t="shared" ref="M32" si="10">IF(L33="","",IF(L33=N33,"△",IF(L33&gt;=N33,"○","×")))</f>
        <v/>
      </c>
      <c r="N32" s="148"/>
      <c r="O32" s="379" t="str">
        <f t="shared" ref="O32" si="11">IF(AND($D32="",$G32="",$J32="",$M32=""),"",COUNTIF($C32:$N32,"○"))</f>
        <v/>
      </c>
      <c r="P32" s="380" t="str">
        <f t="shared" ref="P32" si="12">IF(AND($D32="",$G32="",$J32="",$M32=""),"",COUNTIF($C32:$N32,"△"))</f>
        <v/>
      </c>
      <c r="Q32" s="380" t="str">
        <f>IF(AND($D32="",$G32="",$J32="",$M32=""),"",COUNTIF($C32:$N32,"×"))</f>
        <v/>
      </c>
      <c r="R32" s="380" t="str">
        <f t="shared" ref="R32" si="13">IF(O32="","",(O32*3)+(P32*1))</f>
        <v/>
      </c>
      <c r="S32" s="380" t="str">
        <f t="shared" ref="S32" si="14">IF(O32="","",SUM(C33,F33,I33,L33,))</f>
        <v/>
      </c>
      <c r="T32" s="380" t="str">
        <f t="shared" ref="T32" si="15">IF(O32="","",SUM(E33,H33,K33,N33))</f>
        <v/>
      </c>
      <c r="U32" s="381" t="str">
        <f t="shared" ref="U32" si="16">IF(O32="","",S32-T32)</f>
        <v/>
      </c>
      <c r="V32" s="396" t="str">
        <f>IF(R32="","",RANK(W32,$W32:$W39,0))</f>
        <v/>
      </c>
      <c r="W32" s="350" t="str">
        <f t="shared" ref="W32" si="17">IF(U32="","",$R32*100+$S32*10+U32)</f>
        <v/>
      </c>
      <c r="X32" s="130"/>
    </row>
    <row r="33" spans="1:24" ht="21" customHeight="1" x14ac:dyDescent="0.2">
      <c r="A33" s="321"/>
      <c r="B33" s="376"/>
      <c r="C33" s="362"/>
      <c r="D33" s="362"/>
      <c r="E33" s="363"/>
      <c r="F33" s="149" t="str">
        <f>IF(E35="","",E35)</f>
        <v/>
      </c>
      <c r="G33" s="152" t="s">
        <v>166</v>
      </c>
      <c r="H33" s="151" t="str">
        <f>IF(C35="","",C35)</f>
        <v/>
      </c>
      <c r="I33" s="149" t="str">
        <f>IF(E37="","",E37)</f>
        <v/>
      </c>
      <c r="J33" s="152" t="s">
        <v>166</v>
      </c>
      <c r="K33" s="151" t="str">
        <f>IF(C37="","",C37)</f>
        <v/>
      </c>
      <c r="L33" s="149" t="str">
        <f>IF(E39="","",E39)</f>
        <v/>
      </c>
      <c r="M33" s="152" t="s">
        <v>166</v>
      </c>
      <c r="N33" s="152" t="str">
        <f>IF(C39="","",C39)</f>
        <v/>
      </c>
      <c r="O33" s="358"/>
      <c r="P33" s="336"/>
      <c r="Q33" s="336"/>
      <c r="R33" s="336"/>
      <c r="S33" s="336"/>
      <c r="T33" s="336"/>
      <c r="U33" s="364"/>
      <c r="V33" s="349"/>
      <c r="W33" s="350"/>
      <c r="X33" s="130"/>
    </row>
    <row r="34" spans="1:24" ht="21" customHeight="1" x14ac:dyDescent="0.2">
      <c r="B34" s="365" t="s">
        <v>207</v>
      </c>
      <c r="C34" s="153"/>
      <c r="D34" s="154" t="str">
        <f t="shared" ref="D34" si="18">IF(C35="","",IF(C35=E35,"△",IF(C35&gt;=E35,"○","×")))</f>
        <v/>
      </c>
      <c r="E34" s="155"/>
      <c r="F34" s="367"/>
      <c r="G34" s="368"/>
      <c r="H34" s="369"/>
      <c r="I34" s="147"/>
      <c r="J34" s="144" t="str">
        <f>IF(I35="","",IF(I35=K35,"△",IF(I35&gt;=K35,"○","×")))</f>
        <v/>
      </c>
      <c r="K34" s="146"/>
      <c r="L34" s="147"/>
      <c r="M34" s="144" t="str">
        <f>IF(L35="","",IF(L35=N35,"△",IF(L35&gt;=N35,"○","×")))</f>
        <v/>
      </c>
      <c r="N34" s="148"/>
      <c r="O34" s="358" t="str">
        <f>IF(AND($D34="",$G34="",$J34="",$M34=""),"",COUNTIF($C34:$N34,"○"))</f>
        <v/>
      </c>
      <c r="P34" s="336" t="str">
        <f>IF(AND($D34="",$G34="",$J34="",$M34=""),"",COUNTIF($C34:$N34,"△"))</f>
        <v/>
      </c>
      <c r="Q34" s="336" t="str">
        <f>IF(AND($D34="",$G34="",$J34="",$M34=""),"",COUNTIF($C34:$N34,"×"))</f>
        <v/>
      </c>
      <c r="R34" s="336" t="str">
        <f>IF(O34="","",(O34*3)+(P34*1))</f>
        <v/>
      </c>
      <c r="S34" s="336" t="str">
        <f>IF(O34="","",SUM(C35,F35,I35,L35,))</f>
        <v/>
      </c>
      <c r="T34" s="336" t="str">
        <f>IF(O34="","",SUM(E35,H35,K35,N35))</f>
        <v/>
      </c>
      <c r="U34" s="338" t="str">
        <f>IF(O34="","",S34-T34)</f>
        <v/>
      </c>
      <c r="V34" s="340"/>
      <c r="W34" s="350" t="str">
        <f>IF(U34="","",$R34*100+$S34*10+U34)</f>
        <v/>
      </c>
      <c r="X34" s="130"/>
    </row>
    <row r="35" spans="1:24" ht="21" customHeight="1" x14ac:dyDescent="0.2">
      <c r="B35" s="366"/>
      <c r="C35" s="156"/>
      <c r="D35" s="150" t="s">
        <v>166</v>
      </c>
      <c r="E35" s="157"/>
      <c r="F35" s="370"/>
      <c r="G35" s="371"/>
      <c r="H35" s="372"/>
      <c r="I35" s="149" t="str">
        <f>IF(H37="","",H37)</f>
        <v/>
      </c>
      <c r="J35" s="152" t="s">
        <v>166</v>
      </c>
      <c r="K35" s="151" t="str">
        <f>IF(F37="","",F37)</f>
        <v/>
      </c>
      <c r="L35" s="149" t="str">
        <f>IF(H39="","",H39)</f>
        <v/>
      </c>
      <c r="M35" s="152" t="s">
        <v>166</v>
      </c>
      <c r="N35" s="152" t="str">
        <f>IF(F39="","",F39)</f>
        <v/>
      </c>
      <c r="O35" s="358"/>
      <c r="P35" s="336"/>
      <c r="Q35" s="336"/>
      <c r="R35" s="336"/>
      <c r="S35" s="336"/>
      <c r="T35" s="336"/>
      <c r="U35" s="364"/>
      <c r="V35" s="349"/>
      <c r="W35" s="350"/>
      <c r="X35" s="130"/>
    </row>
    <row r="36" spans="1:24" ht="21" customHeight="1" x14ac:dyDescent="0.2">
      <c r="B36" s="352" t="s">
        <v>208</v>
      </c>
      <c r="C36" s="158"/>
      <c r="D36" s="144" t="str">
        <f>IF(C37="","",IF(C37=E37,"△",IF(C37&gt;=E37,"○","×")))</f>
        <v/>
      </c>
      <c r="E36" s="159"/>
      <c r="F36" s="160"/>
      <c r="G36" s="144" t="str">
        <f>IF(F37="","",IF(F37=H37,"△",IF(F37&gt;=H37,"○","×")))</f>
        <v/>
      </c>
      <c r="H36" s="159"/>
      <c r="I36" s="354"/>
      <c r="J36" s="355"/>
      <c r="K36" s="360"/>
      <c r="L36" s="147"/>
      <c r="M36" s="144" t="str">
        <f>IF(L37="","",IF(L37=N37,"△",IF(L37&gt;=N37,"○","×")))</f>
        <v/>
      </c>
      <c r="N36" s="148"/>
      <c r="O36" s="358" t="str">
        <f>IF(AND($D36="",$G36="",$J36="",$M36=""),"",COUNTIF($C36:$N36,"○"))</f>
        <v/>
      </c>
      <c r="P36" s="336" t="str">
        <f>IF(AND($D36="",$G36="",$J36="",$M36=""),"",COUNTIF($C36:$N36,"△"))</f>
        <v/>
      </c>
      <c r="Q36" s="336" t="str">
        <f>IF(AND($D36="",$G36="",$J36="",$M36=""),"",COUNTIF($C36:$N36,"×"))</f>
        <v/>
      </c>
      <c r="R36" s="336" t="str">
        <f>IF(O36="","",(O36*3)+(P36*1))</f>
        <v/>
      </c>
      <c r="S36" s="336" t="str">
        <f>IF(O36="","",SUM(C37,F37,I37,L37,))</f>
        <v/>
      </c>
      <c r="T36" s="336" t="str">
        <f>IF(O36="","",SUM(E37,H37,K37,N37))</f>
        <v/>
      </c>
      <c r="U36" s="338" t="str">
        <f>IF(O36="","",S36-T36)</f>
        <v/>
      </c>
      <c r="V36" s="340"/>
      <c r="W36" s="350" t="str">
        <f>IF(U36="","",$R36*100+$S36*10+U36)</f>
        <v/>
      </c>
      <c r="X36" s="130"/>
    </row>
    <row r="37" spans="1:24" ht="21" customHeight="1" x14ac:dyDescent="0.2">
      <c r="B37" s="352"/>
      <c r="C37" s="156"/>
      <c r="D37" s="150" t="s">
        <v>166</v>
      </c>
      <c r="E37" s="157"/>
      <c r="F37" s="156"/>
      <c r="G37" s="150" t="s">
        <v>166</v>
      </c>
      <c r="H37" s="157"/>
      <c r="I37" s="361"/>
      <c r="J37" s="362"/>
      <c r="K37" s="363"/>
      <c r="L37" s="149" t="str">
        <f>IF(K39="","",K39)</f>
        <v/>
      </c>
      <c r="M37" s="152" t="s">
        <v>166</v>
      </c>
      <c r="N37" s="152" t="str">
        <f>IF(I39="","",I39)</f>
        <v/>
      </c>
      <c r="O37" s="358"/>
      <c r="P37" s="336"/>
      <c r="Q37" s="336"/>
      <c r="R37" s="336"/>
      <c r="S37" s="336"/>
      <c r="T37" s="336"/>
      <c r="U37" s="364"/>
      <c r="V37" s="349"/>
      <c r="W37" s="350"/>
      <c r="X37" s="130"/>
    </row>
    <row r="38" spans="1:24" ht="21" customHeight="1" x14ac:dyDescent="0.2">
      <c r="B38" s="352" t="s">
        <v>224</v>
      </c>
      <c r="C38" s="158"/>
      <c r="D38" s="144" t="str">
        <f>IF(C39="","",IF(C39=E39,"△",IF(C39&gt;=E39,"○","×")))</f>
        <v/>
      </c>
      <c r="E38" s="159"/>
      <c r="F38" s="160"/>
      <c r="G38" s="144" t="str">
        <f>IF(F39="","",IF(F39=H39,"△",IF(F39&gt;=H39,"○","×")))</f>
        <v/>
      </c>
      <c r="H38" s="159"/>
      <c r="I38" s="160"/>
      <c r="J38" s="144" t="str">
        <f>IF(I39="","",IF(I39=K39,"△",IF(I39&gt;=K39,"○","×")))</f>
        <v/>
      </c>
      <c r="K38" s="159"/>
      <c r="L38" s="354"/>
      <c r="M38" s="355"/>
      <c r="N38" s="355"/>
      <c r="O38" s="358" t="str">
        <f>IF(AND($D38="",$G38="",$J38="",$M38=""),"",COUNTIF($C38:$N38,"○"))</f>
        <v/>
      </c>
      <c r="P38" s="336" t="str">
        <f>IF(AND($D38="",$G38="",$J38="",$M38=""),"",COUNTIF($C38:$N38,"△"))</f>
        <v/>
      </c>
      <c r="Q38" s="336" t="str">
        <f>IF(AND($D38="",$G38="",$J38="",$M38=""),"",COUNTIF($C38:$N38,"×"))</f>
        <v/>
      </c>
      <c r="R38" s="336" t="str">
        <f>IF(O38="","",(O38*3)+(P38*1))</f>
        <v/>
      </c>
      <c r="S38" s="336" t="str">
        <f>IF(O38="","",SUM(C39,F39,I39,L39,))</f>
        <v/>
      </c>
      <c r="T38" s="336" t="str">
        <f>IF(O38="","",SUM(E39,H39,K39,N39))</f>
        <v/>
      </c>
      <c r="U38" s="338" t="str">
        <f>IF(O38="","",S38-T38)</f>
        <v/>
      </c>
      <c r="V38" s="340" t="str">
        <f>IF(R38="","",RANK(W38,$W32:$W39,0))</f>
        <v/>
      </c>
      <c r="W38" s="350" t="str">
        <f>IF(U38="","",$R38*100+$S38*10+U38)</f>
        <v/>
      </c>
      <c r="X38" s="130"/>
    </row>
    <row r="39" spans="1:24" ht="21" customHeight="1" thickBot="1" x14ac:dyDescent="0.25">
      <c r="B39" s="353"/>
      <c r="C39" s="161"/>
      <c r="D39" s="162" t="s">
        <v>166</v>
      </c>
      <c r="E39" s="163"/>
      <c r="F39" s="161"/>
      <c r="G39" s="162" t="s">
        <v>166</v>
      </c>
      <c r="H39" s="163"/>
      <c r="I39" s="161"/>
      <c r="J39" s="162" t="s">
        <v>166</v>
      </c>
      <c r="K39" s="163"/>
      <c r="L39" s="356"/>
      <c r="M39" s="357"/>
      <c r="N39" s="357"/>
      <c r="O39" s="359"/>
      <c r="P39" s="337"/>
      <c r="Q39" s="337"/>
      <c r="R39" s="337"/>
      <c r="S39" s="337"/>
      <c r="T39" s="337"/>
      <c r="U39" s="339"/>
      <c r="V39" s="341"/>
      <c r="W39" s="350"/>
      <c r="X39" s="130"/>
    </row>
    <row r="40" spans="1:24" ht="21" customHeight="1" thickBot="1" x14ac:dyDescent="0.25">
      <c r="B40" s="164" t="s">
        <v>193</v>
      </c>
      <c r="C40" s="184"/>
      <c r="D40" s="184"/>
      <c r="E40" s="184"/>
      <c r="F40" s="184"/>
      <c r="G40" s="184"/>
      <c r="H40" s="184"/>
      <c r="I40" s="184"/>
      <c r="J40" s="184"/>
      <c r="K40" s="184"/>
      <c r="L40" s="184"/>
      <c r="M40" s="184"/>
      <c r="N40" s="184"/>
      <c r="P40" s="184"/>
      <c r="Q40" s="184"/>
      <c r="R40" s="185"/>
      <c r="T40" s="184"/>
      <c r="U40" s="184"/>
      <c r="V40" s="184"/>
    </row>
    <row r="41" spans="1:24" ht="21" customHeight="1" thickBot="1" x14ac:dyDescent="0.25">
      <c r="B41" s="172" t="s">
        <v>171</v>
      </c>
      <c r="C41" s="342" t="s">
        <v>168</v>
      </c>
      <c r="D41" s="342"/>
      <c r="E41" s="342"/>
      <c r="F41" s="343" t="s">
        <v>169</v>
      </c>
      <c r="G41" s="342"/>
      <c r="H41" s="342"/>
      <c r="I41" s="342"/>
      <c r="J41" s="342"/>
      <c r="K41" s="342"/>
      <c r="L41" s="342"/>
      <c r="M41" s="342"/>
      <c r="N41" s="342"/>
      <c r="O41" s="342"/>
      <c r="P41" s="344"/>
      <c r="Q41" s="345" t="s">
        <v>170</v>
      </c>
      <c r="R41" s="346"/>
      <c r="S41" s="346"/>
      <c r="T41" s="347"/>
      <c r="U41" s="348"/>
      <c r="V41" s="348"/>
    </row>
    <row r="42" spans="1:24" ht="21" customHeight="1" x14ac:dyDescent="0.2">
      <c r="B42" s="173">
        <v>1</v>
      </c>
      <c r="C42" s="322" t="s">
        <v>231</v>
      </c>
      <c r="D42" s="323"/>
      <c r="E42" s="323"/>
      <c r="F42" s="334" t="str">
        <f>B32</f>
        <v>マーレ</v>
      </c>
      <c r="G42" s="335"/>
      <c r="H42" s="335"/>
      <c r="I42" s="335"/>
      <c r="J42" s="174"/>
      <c r="K42" s="175" t="s">
        <v>166</v>
      </c>
      <c r="L42" s="174"/>
      <c r="M42" s="335" t="str">
        <f>F44</f>
        <v>長岡</v>
      </c>
      <c r="N42" s="335"/>
      <c r="O42" s="335"/>
      <c r="P42" s="351"/>
      <c r="Q42" s="334">
        <v>2</v>
      </c>
      <c r="R42" s="335"/>
      <c r="S42" s="335"/>
      <c r="T42" s="327"/>
      <c r="U42" s="328"/>
      <c r="V42" s="328"/>
    </row>
    <row r="43" spans="1:24" ht="21" customHeight="1" x14ac:dyDescent="0.2">
      <c r="B43" s="176">
        <v>2</v>
      </c>
      <c r="C43" s="322" t="s">
        <v>232</v>
      </c>
      <c r="D43" s="323"/>
      <c r="E43" s="323"/>
      <c r="F43" s="324" t="str">
        <f>B34</f>
        <v>函南・函南東</v>
      </c>
      <c r="G43" s="325"/>
      <c r="H43" s="325"/>
      <c r="I43" s="325"/>
      <c r="J43" s="177"/>
      <c r="K43" s="177" t="s">
        <v>166</v>
      </c>
      <c r="L43" s="177"/>
      <c r="M43" s="325" t="str">
        <f>B38</f>
        <v>FCITO　</v>
      </c>
      <c r="N43" s="325"/>
      <c r="O43" s="325"/>
      <c r="P43" s="326"/>
      <c r="Q43" s="324">
        <v>1</v>
      </c>
      <c r="R43" s="325"/>
      <c r="S43" s="325"/>
      <c r="T43" s="327"/>
      <c r="U43" s="328"/>
      <c r="V43" s="328"/>
    </row>
    <row r="44" spans="1:24" ht="21" customHeight="1" x14ac:dyDescent="0.2">
      <c r="B44" s="176">
        <v>3</v>
      </c>
      <c r="C44" s="322" t="s">
        <v>235</v>
      </c>
      <c r="D44" s="323"/>
      <c r="E44" s="323"/>
      <c r="F44" s="324" t="str">
        <f>B36</f>
        <v>長岡</v>
      </c>
      <c r="G44" s="325"/>
      <c r="H44" s="325"/>
      <c r="I44" s="325"/>
      <c r="J44" s="177"/>
      <c r="K44" s="177" t="s">
        <v>166</v>
      </c>
      <c r="L44" s="177"/>
      <c r="M44" s="325" t="str">
        <f>B34</f>
        <v>函南・函南東</v>
      </c>
      <c r="N44" s="325"/>
      <c r="O44" s="325"/>
      <c r="P44" s="326"/>
      <c r="Q44" s="324">
        <v>4</v>
      </c>
      <c r="R44" s="325"/>
      <c r="S44" s="325"/>
      <c r="T44" s="327"/>
      <c r="U44" s="328"/>
      <c r="V44" s="328"/>
    </row>
    <row r="45" spans="1:24" ht="21" customHeight="1" x14ac:dyDescent="0.2">
      <c r="B45" s="176">
        <v>4</v>
      </c>
      <c r="C45" s="322" t="s">
        <v>236</v>
      </c>
      <c r="D45" s="323"/>
      <c r="E45" s="323"/>
      <c r="F45" s="324" t="str">
        <f>B38</f>
        <v>FCITO　</v>
      </c>
      <c r="G45" s="325"/>
      <c r="H45" s="325"/>
      <c r="I45" s="325"/>
      <c r="J45" s="177"/>
      <c r="K45" s="177" t="s">
        <v>166</v>
      </c>
      <c r="L45" s="177"/>
      <c r="M45" s="325" t="str">
        <f>B32</f>
        <v>マーレ</v>
      </c>
      <c r="N45" s="325"/>
      <c r="O45" s="325"/>
      <c r="P45" s="326"/>
      <c r="Q45" s="324">
        <v>3</v>
      </c>
      <c r="R45" s="325"/>
      <c r="S45" s="325"/>
      <c r="T45" s="327"/>
      <c r="U45" s="328"/>
      <c r="V45" s="328"/>
    </row>
    <row r="46" spans="1:24" ht="21" customHeight="1" x14ac:dyDescent="0.2">
      <c r="B46" s="176">
        <v>5</v>
      </c>
      <c r="C46" s="322" t="s">
        <v>237</v>
      </c>
      <c r="D46" s="323"/>
      <c r="E46" s="323"/>
      <c r="F46" s="324" t="str">
        <f>B36</f>
        <v>長岡</v>
      </c>
      <c r="G46" s="325"/>
      <c r="H46" s="325"/>
      <c r="I46" s="325"/>
      <c r="J46" s="177"/>
      <c r="K46" s="177" t="s">
        <v>166</v>
      </c>
      <c r="L46" s="177"/>
      <c r="M46" s="325" t="str">
        <f>B38</f>
        <v>FCITO　</v>
      </c>
      <c r="N46" s="325"/>
      <c r="O46" s="325"/>
      <c r="P46" s="326"/>
      <c r="Q46" s="324">
        <v>6</v>
      </c>
      <c r="R46" s="325"/>
      <c r="S46" s="325"/>
      <c r="T46" s="327"/>
      <c r="U46" s="328"/>
      <c r="V46" s="328"/>
    </row>
    <row r="47" spans="1:24" ht="21" customHeight="1" thickBot="1" x14ac:dyDescent="0.25">
      <c r="B47" s="178">
        <v>6</v>
      </c>
      <c r="C47" s="329" t="s">
        <v>238</v>
      </c>
      <c r="D47" s="330"/>
      <c r="E47" s="330"/>
      <c r="F47" s="331" t="str">
        <f>B32</f>
        <v>マーレ</v>
      </c>
      <c r="G47" s="332"/>
      <c r="H47" s="332"/>
      <c r="I47" s="332"/>
      <c r="J47" s="179"/>
      <c r="K47" s="179" t="s">
        <v>166</v>
      </c>
      <c r="L47" s="179"/>
      <c r="M47" s="332" t="str">
        <f>B34</f>
        <v>函南・函南東</v>
      </c>
      <c r="N47" s="332"/>
      <c r="O47" s="332"/>
      <c r="P47" s="333"/>
      <c r="Q47" s="331">
        <v>5</v>
      </c>
      <c r="R47" s="332"/>
      <c r="S47" s="332"/>
      <c r="T47" s="327"/>
      <c r="U47" s="328"/>
      <c r="V47" s="328"/>
    </row>
    <row r="48" spans="1:24" ht="21" customHeight="1" x14ac:dyDescent="0.2">
      <c r="C48" s="184"/>
      <c r="D48" s="184"/>
      <c r="E48" s="184"/>
      <c r="F48" s="184"/>
      <c r="G48" s="184"/>
      <c r="H48" s="184"/>
      <c r="I48" s="184"/>
      <c r="J48" s="184"/>
      <c r="K48" s="184"/>
      <c r="L48" s="184"/>
      <c r="M48" s="184"/>
      <c r="N48" s="184"/>
      <c r="O48" s="184"/>
      <c r="P48" s="184"/>
      <c r="Q48" s="184"/>
      <c r="R48" s="185"/>
      <c r="S48" s="184"/>
      <c r="T48" s="184"/>
      <c r="U48" s="184"/>
      <c r="V48" s="184"/>
    </row>
    <row r="49" spans="2:257" ht="21" customHeight="1" x14ac:dyDescent="0.2">
      <c r="C49" s="184"/>
      <c r="D49" s="184"/>
      <c r="E49" s="184"/>
      <c r="F49" s="184"/>
      <c r="G49" s="184"/>
      <c r="H49" s="184"/>
      <c r="I49" s="184"/>
      <c r="J49" s="184"/>
      <c r="K49" s="184"/>
      <c r="L49" s="184"/>
      <c r="M49" s="184"/>
      <c r="N49" s="184"/>
      <c r="O49" s="184"/>
      <c r="P49" s="184"/>
      <c r="Q49" s="184"/>
      <c r="R49" s="185"/>
      <c r="S49" s="184"/>
      <c r="T49" s="184"/>
      <c r="U49" s="184"/>
      <c r="V49" s="184"/>
    </row>
    <row r="50" spans="2:257" ht="20.25" customHeight="1" x14ac:dyDescent="0.2">
      <c r="B50" s="133"/>
      <c r="V50" s="130"/>
      <c r="W50" s="139"/>
      <c r="X50" s="134"/>
      <c r="Y50" s="130"/>
      <c r="IW50"/>
    </row>
  </sheetData>
  <mergeCells count="188">
    <mergeCell ref="Q7:Q8"/>
    <mergeCell ref="R7:R8"/>
    <mergeCell ref="S7:S8"/>
    <mergeCell ref="T7:T8"/>
    <mergeCell ref="U7:U8"/>
    <mergeCell ref="V7:V8"/>
    <mergeCell ref="B1:V1"/>
    <mergeCell ref="M2:W2"/>
    <mergeCell ref="T6:V6"/>
    <mergeCell ref="B7:B8"/>
    <mergeCell ref="C7:E8"/>
    <mergeCell ref="F7:H8"/>
    <mergeCell ref="I7:K8"/>
    <mergeCell ref="L7:N8"/>
    <mergeCell ref="O7:O8"/>
    <mergeCell ref="P7:P8"/>
    <mergeCell ref="B11:B12"/>
    <mergeCell ref="F11:H12"/>
    <mergeCell ref="O11:O12"/>
    <mergeCell ref="P11:P12"/>
    <mergeCell ref="Q11:Q12"/>
    <mergeCell ref="B9:B10"/>
    <mergeCell ref="C9:E10"/>
    <mergeCell ref="O9:O10"/>
    <mergeCell ref="P9:P10"/>
    <mergeCell ref="Q9:Q10"/>
    <mergeCell ref="R11:R12"/>
    <mergeCell ref="S11:S12"/>
    <mergeCell ref="T11:T12"/>
    <mergeCell ref="U11:U12"/>
    <mergeCell ref="V11:V12"/>
    <mergeCell ref="W11:W12"/>
    <mergeCell ref="S9:S10"/>
    <mergeCell ref="T9:T10"/>
    <mergeCell ref="U9:U10"/>
    <mergeCell ref="V9:V10"/>
    <mergeCell ref="W9:W10"/>
    <mergeCell ref="R9:R10"/>
    <mergeCell ref="B15:B16"/>
    <mergeCell ref="L15:N16"/>
    <mergeCell ref="O15:O16"/>
    <mergeCell ref="P15:P16"/>
    <mergeCell ref="Q15:Q16"/>
    <mergeCell ref="B13:B14"/>
    <mergeCell ref="I13:K14"/>
    <mergeCell ref="O13:O14"/>
    <mergeCell ref="P13:P14"/>
    <mergeCell ref="Q13:Q14"/>
    <mergeCell ref="R15:R16"/>
    <mergeCell ref="S15:S16"/>
    <mergeCell ref="T15:T16"/>
    <mergeCell ref="U15:U16"/>
    <mergeCell ref="V15:V16"/>
    <mergeCell ref="W15:W16"/>
    <mergeCell ref="S13:S14"/>
    <mergeCell ref="T13:T14"/>
    <mergeCell ref="U13:U14"/>
    <mergeCell ref="V13:V14"/>
    <mergeCell ref="W13:W14"/>
    <mergeCell ref="R13:R14"/>
    <mergeCell ref="C18:E18"/>
    <mergeCell ref="F18:P18"/>
    <mergeCell ref="Q18:S18"/>
    <mergeCell ref="T18:V18"/>
    <mergeCell ref="C19:E19"/>
    <mergeCell ref="F19:I19"/>
    <mergeCell ref="M19:P19"/>
    <mergeCell ref="Q19:S19"/>
    <mergeCell ref="T19:V19"/>
    <mergeCell ref="C20:E20"/>
    <mergeCell ref="F20:I20"/>
    <mergeCell ref="M20:P20"/>
    <mergeCell ref="Q20:S20"/>
    <mergeCell ref="T20:V20"/>
    <mergeCell ref="C21:E21"/>
    <mergeCell ref="F21:I21"/>
    <mergeCell ref="M21:P21"/>
    <mergeCell ref="Q21:S21"/>
    <mergeCell ref="T21:V21"/>
    <mergeCell ref="C24:E24"/>
    <mergeCell ref="F24:I24"/>
    <mergeCell ref="M24:P24"/>
    <mergeCell ref="Q24:S24"/>
    <mergeCell ref="T24:V24"/>
    <mergeCell ref="T29:V29"/>
    <mergeCell ref="C22:E22"/>
    <mergeCell ref="F22:I22"/>
    <mergeCell ref="M22:P22"/>
    <mergeCell ref="Q22:S22"/>
    <mergeCell ref="T22:V22"/>
    <mergeCell ref="C23:E23"/>
    <mergeCell ref="F23:I23"/>
    <mergeCell ref="M23:P23"/>
    <mergeCell ref="Q23:S23"/>
    <mergeCell ref="T23:V23"/>
    <mergeCell ref="V30:V31"/>
    <mergeCell ref="B32:B33"/>
    <mergeCell ref="C32:E33"/>
    <mergeCell ref="O32:O33"/>
    <mergeCell ref="P32:P33"/>
    <mergeCell ref="Q32:Q33"/>
    <mergeCell ref="R32:R33"/>
    <mergeCell ref="S32:S33"/>
    <mergeCell ref="T32:T33"/>
    <mergeCell ref="U32:U33"/>
    <mergeCell ref="P30:P31"/>
    <mergeCell ref="Q30:Q31"/>
    <mergeCell ref="R30:R31"/>
    <mergeCell ref="S30:S31"/>
    <mergeCell ref="T30:T31"/>
    <mergeCell ref="U30:U31"/>
    <mergeCell ref="B30:B31"/>
    <mergeCell ref="C30:E31"/>
    <mergeCell ref="F30:H31"/>
    <mergeCell ref="I30:K31"/>
    <mergeCell ref="L30:N31"/>
    <mergeCell ref="O30:O31"/>
    <mergeCell ref="V32:V33"/>
    <mergeCell ref="W32:W33"/>
    <mergeCell ref="B34:B35"/>
    <mergeCell ref="F34:H35"/>
    <mergeCell ref="O34:O35"/>
    <mergeCell ref="P34:P35"/>
    <mergeCell ref="Q34:Q35"/>
    <mergeCell ref="R34:R35"/>
    <mergeCell ref="S34:S35"/>
    <mergeCell ref="T34:T35"/>
    <mergeCell ref="U34:U35"/>
    <mergeCell ref="V34:V35"/>
    <mergeCell ref="W34:W35"/>
    <mergeCell ref="V36:V37"/>
    <mergeCell ref="W36:W37"/>
    <mergeCell ref="M42:P42"/>
    <mergeCell ref="Q42:S42"/>
    <mergeCell ref="T42:V42"/>
    <mergeCell ref="B38:B39"/>
    <mergeCell ref="L38:N39"/>
    <mergeCell ref="O38:O39"/>
    <mergeCell ref="P38:P39"/>
    <mergeCell ref="Q38:Q39"/>
    <mergeCell ref="R38:R39"/>
    <mergeCell ref="W38:W39"/>
    <mergeCell ref="B36:B37"/>
    <mergeCell ref="I36:K37"/>
    <mergeCell ref="O36:O37"/>
    <mergeCell ref="P36:P37"/>
    <mergeCell ref="Q36:Q37"/>
    <mergeCell ref="R36:R37"/>
    <mergeCell ref="S36:S37"/>
    <mergeCell ref="T36:T37"/>
    <mergeCell ref="U36:U37"/>
    <mergeCell ref="C43:E43"/>
    <mergeCell ref="F43:I43"/>
    <mergeCell ref="M43:P43"/>
    <mergeCell ref="Q43:S43"/>
    <mergeCell ref="T43:V43"/>
    <mergeCell ref="S38:S39"/>
    <mergeCell ref="T38:T39"/>
    <mergeCell ref="U38:U39"/>
    <mergeCell ref="V38:V39"/>
    <mergeCell ref="C41:E41"/>
    <mergeCell ref="F41:P41"/>
    <mergeCell ref="Q41:S41"/>
    <mergeCell ref="T41:V41"/>
    <mergeCell ref="A9:A10"/>
    <mergeCell ref="A32:A33"/>
    <mergeCell ref="C46:E46"/>
    <mergeCell ref="F46:I46"/>
    <mergeCell ref="M46:P46"/>
    <mergeCell ref="Q46:S46"/>
    <mergeCell ref="T46:V46"/>
    <mergeCell ref="C47:E47"/>
    <mergeCell ref="F47:I47"/>
    <mergeCell ref="M47:P47"/>
    <mergeCell ref="Q47:S47"/>
    <mergeCell ref="T47:V47"/>
    <mergeCell ref="C44:E44"/>
    <mergeCell ref="F44:I44"/>
    <mergeCell ref="M44:P44"/>
    <mergeCell ref="Q44:S44"/>
    <mergeCell ref="T44:V44"/>
    <mergeCell ref="C45:E45"/>
    <mergeCell ref="F45:I45"/>
    <mergeCell ref="M45:P45"/>
    <mergeCell ref="Q45:S45"/>
    <mergeCell ref="T45:V45"/>
    <mergeCell ref="C42:E42"/>
    <mergeCell ref="F42:I42"/>
  </mergeCells>
  <phoneticPr fontId="23"/>
  <pageMargins left="0.7" right="0.7" top="0.75" bottom="0.75" header="0.3" footer="0.3"/>
  <pageSetup paperSize="9" scale="7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IW49"/>
  <sheetViews>
    <sheetView view="pageBreakPreview" zoomScaleNormal="100" zoomScaleSheetLayoutView="100" workbookViewId="0">
      <selection activeCell="N24" sqref="N24"/>
    </sheetView>
  </sheetViews>
  <sheetFormatPr defaultColWidth="8.88671875" defaultRowHeight="16.2" x14ac:dyDescent="0.2"/>
  <cols>
    <col min="1" max="1" width="6.109375" customWidth="1"/>
    <col min="2" max="2" width="13.44140625" style="141" customWidth="1"/>
    <col min="3" max="20" width="4.44140625" style="133" customWidth="1"/>
    <col min="21" max="21" width="6" style="133" customWidth="1"/>
    <col min="22" max="22" width="4.44140625" style="133" customWidth="1"/>
    <col min="23" max="23" width="4.44140625" style="130" customWidth="1"/>
    <col min="24" max="24" width="4.44140625" style="139" customWidth="1"/>
    <col min="25" max="25" width="7.44140625" style="134" bestFit="1" customWidth="1"/>
    <col min="26" max="27" width="5.109375" style="130" customWidth="1"/>
    <col min="28" max="42" width="4.109375" style="130" customWidth="1"/>
    <col min="43" max="50" width="5.109375" style="130" customWidth="1"/>
    <col min="51" max="257" width="8.88671875" style="130"/>
  </cols>
  <sheetData>
    <row r="1" spans="1:48" ht="30" customHeight="1" x14ac:dyDescent="0.2">
      <c r="B1" s="404" t="s">
        <v>178</v>
      </c>
      <c r="C1" s="404"/>
      <c r="D1" s="404"/>
      <c r="E1" s="404"/>
      <c r="F1" s="404"/>
      <c r="G1" s="404"/>
      <c r="H1" s="404"/>
      <c r="I1" s="404"/>
      <c r="J1" s="404"/>
      <c r="K1" s="404"/>
      <c r="L1" s="404"/>
      <c r="M1" s="404"/>
      <c r="N1" s="404"/>
      <c r="O1" s="404"/>
      <c r="P1" s="404"/>
      <c r="Q1" s="404"/>
      <c r="R1" s="404"/>
      <c r="S1" s="404"/>
      <c r="T1" s="404"/>
      <c r="U1" s="404"/>
      <c r="V1" s="404"/>
      <c r="X1" s="130"/>
      <c r="Y1" s="131"/>
    </row>
    <row r="2" spans="1:48" ht="21" customHeight="1" x14ac:dyDescent="0.2">
      <c r="B2" s="132"/>
      <c r="M2" s="405" t="s">
        <v>155</v>
      </c>
      <c r="N2" s="405"/>
      <c r="O2" s="405"/>
      <c r="P2" s="405"/>
      <c r="Q2" s="405"/>
      <c r="R2" s="405"/>
      <c r="S2" s="405"/>
      <c r="T2" s="405"/>
      <c r="U2" s="405"/>
      <c r="V2" s="405"/>
      <c r="W2" s="405"/>
      <c r="X2" s="130"/>
    </row>
    <row r="3" spans="1:48" ht="21" customHeight="1" x14ac:dyDescent="0.2">
      <c r="B3" s="193" t="s">
        <v>210</v>
      </c>
      <c r="C3" s="194"/>
      <c r="D3" s="194"/>
      <c r="E3" s="194"/>
      <c r="F3" s="193" t="s">
        <v>220</v>
      </c>
      <c r="G3" s="194"/>
      <c r="H3" s="193"/>
      <c r="I3" s="193"/>
      <c r="J3" s="136"/>
      <c r="K3" s="135" t="s">
        <v>157</v>
      </c>
      <c r="L3" s="135"/>
      <c r="M3" s="135"/>
      <c r="N3" s="135"/>
      <c r="O3" s="137"/>
      <c r="P3" s="135"/>
      <c r="Q3" s="135"/>
      <c r="R3" s="135"/>
      <c r="S3" s="135" t="s">
        <v>158</v>
      </c>
      <c r="T3" s="136"/>
      <c r="U3" s="135"/>
      <c r="V3" s="135"/>
      <c r="W3" s="138"/>
    </row>
    <row r="4" spans="1:48" ht="21" customHeight="1" thickBot="1" x14ac:dyDescent="0.25">
      <c r="B4" s="129"/>
      <c r="H4" s="141"/>
      <c r="I4" s="141"/>
      <c r="K4" s="141"/>
      <c r="L4" s="141"/>
      <c r="M4" s="141"/>
      <c r="N4" s="141"/>
      <c r="O4" s="141"/>
      <c r="P4" s="141"/>
      <c r="Q4" s="141"/>
      <c r="R4" s="141"/>
      <c r="S4" s="141"/>
      <c r="T4" s="397" t="s">
        <v>192</v>
      </c>
      <c r="U4" s="397"/>
      <c r="V4" s="397"/>
      <c r="W4" s="138"/>
    </row>
    <row r="5" spans="1:48" ht="21" customHeight="1" x14ac:dyDescent="0.2">
      <c r="B5" s="386" t="s">
        <v>179</v>
      </c>
      <c r="C5" s="407" t="str">
        <f>IF(B7="","",B7)</f>
        <v/>
      </c>
      <c r="D5" s="408"/>
      <c r="E5" s="409"/>
      <c r="F5" s="413" t="str">
        <f>IF(B9="","",B9)</f>
        <v/>
      </c>
      <c r="G5" s="408"/>
      <c r="H5" s="409"/>
      <c r="I5" s="413" t="str">
        <f>IF(B11="","",B11)</f>
        <v/>
      </c>
      <c r="J5" s="408"/>
      <c r="K5" s="409"/>
      <c r="L5" s="413" t="str">
        <f>IF(B13="","",B13)</f>
        <v/>
      </c>
      <c r="M5" s="408"/>
      <c r="N5" s="408"/>
      <c r="O5" s="415" t="s">
        <v>159</v>
      </c>
      <c r="P5" s="398" t="s">
        <v>160</v>
      </c>
      <c r="Q5" s="398" t="s">
        <v>161</v>
      </c>
      <c r="R5" s="398" t="s">
        <v>162</v>
      </c>
      <c r="S5" s="398" t="s">
        <v>41</v>
      </c>
      <c r="T5" s="398" t="s">
        <v>163</v>
      </c>
      <c r="U5" s="400" t="s">
        <v>164</v>
      </c>
      <c r="V5" s="402" t="s">
        <v>165</v>
      </c>
      <c r="W5" s="142"/>
      <c r="X5" s="130"/>
    </row>
    <row r="6" spans="1:48" ht="21" customHeight="1" thickBot="1" x14ac:dyDescent="0.25">
      <c r="B6" s="387"/>
      <c r="C6" s="410"/>
      <c r="D6" s="411"/>
      <c r="E6" s="412"/>
      <c r="F6" s="414"/>
      <c r="G6" s="411"/>
      <c r="H6" s="412"/>
      <c r="I6" s="414"/>
      <c r="J6" s="411"/>
      <c r="K6" s="412"/>
      <c r="L6" s="414"/>
      <c r="M6" s="411"/>
      <c r="N6" s="411"/>
      <c r="O6" s="416"/>
      <c r="P6" s="399"/>
      <c r="Q6" s="399"/>
      <c r="R6" s="399"/>
      <c r="S6" s="399"/>
      <c r="T6" s="399"/>
      <c r="U6" s="401"/>
      <c r="V6" s="403"/>
      <c r="W6" s="142"/>
      <c r="X6" s="130"/>
    </row>
    <row r="7" spans="1:48" ht="21" customHeight="1" x14ac:dyDescent="0.2">
      <c r="A7" s="419" t="s">
        <v>181</v>
      </c>
      <c r="B7" s="376"/>
      <c r="C7" s="377"/>
      <c r="D7" s="377"/>
      <c r="E7" s="378"/>
      <c r="F7" s="143"/>
      <c r="G7" s="144" t="str">
        <f>IF(F8="","",IF(F8=H8,"△",IF(F8&gt;=H8,"○","×")))</f>
        <v/>
      </c>
      <c r="H7" s="145"/>
      <c r="I7" s="143"/>
      <c r="J7" s="144" t="str">
        <f>IF(I8="","",IF(I8=K8,"△",IF(I8&gt;=K8,"○","×")))</f>
        <v/>
      </c>
      <c r="K7" s="146"/>
      <c r="L7" s="147"/>
      <c r="M7" s="144" t="str">
        <f t="shared" ref="M7" si="0">IF(L8="","",IF(L8=N8,"△",IF(L8&gt;=N8,"○","×")))</f>
        <v/>
      </c>
      <c r="N7" s="148"/>
      <c r="O7" s="379" t="str">
        <f t="shared" ref="O7" si="1">IF(AND($D7="",$G7="",$J7="",$M7=""),"",COUNTIF($C7:$N7,"○"))</f>
        <v/>
      </c>
      <c r="P7" s="380" t="str">
        <f t="shared" ref="P7" si="2">IF(AND($D7="",$G7="",$J7="",$M7=""),"",COUNTIF($C7:$N7,"△"))</f>
        <v/>
      </c>
      <c r="Q7" s="380" t="str">
        <f t="shared" ref="Q7" si="3">IF(AND($D7="",$G7="",$J7="",$M7=""),"",COUNTIF($C7:$N7,"×"))</f>
        <v/>
      </c>
      <c r="R7" s="380" t="str">
        <f t="shared" ref="R7" si="4">IF(O7="","",(O7*3)+(P7*1))</f>
        <v/>
      </c>
      <c r="S7" s="380" t="str">
        <f t="shared" ref="S7" si="5">IF(O7="","",SUM(C8,F8,I8,L8,))</f>
        <v/>
      </c>
      <c r="T7" s="380" t="str">
        <f t="shared" ref="T7" si="6">IF(O7="","",SUM(E8,H8,K8,N8))</f>
        <v/>
      </c>
      <c r="U7" s="381" t="str">
        <f t="shared" ref="U7" si="7">IF(O7="","",S7-T7)</f>
        <v/>
      </c>
      <c r="V7" s="396"/>
      <c r="W7" s="350" t="str">
        <f>IF(U7="","",$R7*100+$S7*10+U7)</f>
        <v/>
      </c>
      <c r="X7" s="130"/>
    </row>
    <row r="8" spans="1:48" ht="21" customHeight="1" x14ac:dyDescent="0.2">
      <c r="A8" s="419"/>
      <c r="B8" s="352"/>
      <c r="C8" s="362"/>
      <c r="D8" s="362"/>
      <c r="E8" s="363"/>
      <c r="F8" s="149" t="str">
        <f>IF(E10="","",B12)</f>
        <v/>
      </c>
      <c r="G8" s="150" t="s">
        <v>166</v>
      </c>
      <c r="H8" s="151" t="str">
        <f>IF(C10="","",C10)</f>
        <v/>
      </c>
      <c r="I8" s="149" t="str">
        <f>IF(E12="","",E12)</f>
        <v/>
      </c>
      <c r="J8" s="152" t="s">
        <v>166</v>
      </c>
      <c r="K8" s="151" t="str">
        <f>IF(C12="","",C12)</f>
        <v/>
      </c>
      <c r="L8" s="149" t="str">
        <f>IF(E14="","",E14)</f>
        <v/>
      </c>
      <c r="M8" s="152" t="s">
        <v>166</v>
      </c>
      <c r="N8" s="152" t="str">
        <f>IF(C14="","",C14)</f>
        <v/>
      </c>
      <c r="O8" s="358"/>
      <c r="P8" s="336"/>
      <c r="Q8" s="336"/>
      <c r="R8" s="336"/>
      <c r="S8" s="336"/>
      <c r="T8" s="336"/>
      <c r="U8" s="364"/>
      <c r="V8" s="349"/>
      <c r="W8" s="350"/>
      <c r="X8" s="130"/>
    </row>
    <row r="9" spans="1:48" ht="21" customHeight="1" x14ac:dyDescent="0.2">
      <c r="A9" s="418" t="s">
        <v>186</v>
      </c>
      <c r="B9" s="352"/>
      <c r="C9" s="153"/>
      <c r="D9" s="154" t="str">
        <f t="shared" ref="D9" si="8">IF(C10="","",IF(C10=E10,"△",IF(C10&gt;=E10,"○","×")))</f>
        <v/>
      </c>
      <c r="E9" s="155"/>
      <c r="F9" s="367"/>
      <c r="G9" s="368"/>
      <c r="H9" s="369"/>
      <c r="I9" s="147"/>
      <c r="J9" s="144" t="str">
        <f>IF(I10="","",IF(I10=K10,"△",IF(I10&gt;=K10,"○","×")))</f>
        <v/>
      </c>
      <c r="K9" s="146"/>
      <c r="L9" s="147"/>
      <c r="M9" s="144" t="str">
        <f>IF(L10="","",IF(L10=N10,"△",IF(L10&gt;=N10,"○","×")))</f>
        <v/>
      </c>
      <c r="N9" s="148"/>
      <c r="O9" s="358" t="str">
        <f>IF(AND($D9="",$G9="",$J9="",$M9=""),"",COUNTIF($C9:$N9,"○"))</f>
        <v/>
      </c>
      <c r="P9" s="336" t="str">
        <f>IF(AND($D9="",$G9="",$J9="",$M9=""),"",COUNTIF($C9:$N9,"△"))</f>
        <v/>
      </c>
      <c r="Q9" s="336" t="str">
        <f>IF(AND($D9="",$G9="",$J9="",$M9=""),"",COUNTIF($C9:$N9,"×"))</f>
        <v/>
      </c>
      <c r="R9" s="336" t="str">
        <f>IF(O9="","",(O9*3)+(P9*1))</f>
        <v/>
      </c>
      <c r="S9" s="336" t="str">
        <f>IF(O9="","",SUM(C10,F10,I10,L10,))</f>
        <v/>
      </c>
      <c r="T9" s="336" t="str">
        <f>IF(O9="","",SUM(E10,H10,K10,N10))</f>
        <v/>
      </c>
      <c r="U9" s="338" t="str">
        <f>IF(O9="","",S9-T9)</f>
        <v/>
      </c>
      <c r="V9" s="340" t="str">
        <f>IF(R9="","",RANK(W9,$W7:$W14,0))</f>
        <v/>
      </c>
      <c r="W9" s="350" t="str">
        <f t="shared" ref="W9:W13" si="9">IF(U9="","",$R9*100+$S9*10+U9)</f>
        <v/>
      </c>
      <c r="X9" s="130"/>
    </row>
    <row r="10" spans="1:48" ht="21" customHeight="1" x14ac:dyDescent="0.2">
      <c r="A10" s="418"/>
      <c r="B10" s="352"/>
      <c r="C10" s="156"/>
      <c r="D10" s="150" t="s">
        <v>166</v>
      </c>
      <c r="E10" s="157"/>
      <c r="F10" s="370"/>
      <c r="G10" s="371"/>
      <c r="H10" s="372"/>
      <c r="I10" s="149" t="str">
        <f>IF(H12="","",H12)</f>
        <v/>
      </c>
      <c r="J10" s="152" t="s">
        <v>166</v>
      </c>
      <c r="K10" s="151" t="str">
        <f>IF(F12="","",F12)</f>
        <v/>
      </c>
      <c r="L10" s="149" t="str">
        <f>IF(H14="","",H14)</f>
        <v/>
      </c>
      <c r="M10" s="152" t="s">
        <v>166</v>
      </c>
      <c r="N10" s="152" t="str">
        <f>IF(F14="","",F14)</f>
        <v/>
      </c>
      <c r="O10" s="358"/>
      <c r="P10" s="336"/>
      <c r="Q10" s="336"/>
      <c r="R10" s="336"/>
      <c r="S10" s="336"/>
      <c r="T10" s="336"/>
      <c r="U10" s="364"/>
      <c r="V10" s="349"/>
      <c r="W10" s="350"/>
      <c r="X10" s="130"/>
    </row>
    <row r="11" spans="1:48" ht="21" customHeight="1" x14ac:dyDescent="0.2">
      <c r="A11" s="418" t="s">
        <v>187</v>
      </c>
      <c r="B11" s="352"/>
      <c r="C11" s="158"/>
      <c r="D11" s="144" t="str">
        <f>IF(C12="","",IF(C12=E12,"△",IF(C12&gt;=E12,"○","×")))</f>
        <v/>
      </c>
      <c r="E11" s="159"/>
      <c r="F11" s="160"/>
      <c r="G11" s="144" t="str">
        <f>IF(F12="","",IF(F12=H12,"△",IF(F12&gt;=H12,"○","×")))</f>
        <v/>
      </c>
      <c r="H11" s="159"/>
      <c r="I11" s="354"/>
      <c r="J11" s="355"/>
      <c r="K11" s="360"/>
      <c r="L11" s="147"/>
      <c r="M11" s="144" t="str">
        <f>IF(L12="","",IF(L12=N12,"△",IF(L12&gt;=N12,"○","×")))</f>
        <v/>
      </c>
      <c r="N11" s="148"/>
      <c r="O11" s="358" t="str">
        <f>IF(AND($D11="",$G11="",$J11="",$M11=""),"",COUNTIF($C11:$N11,"○"))</f>
        <v/>
      </c>
      <c r="P11" s="336" t="str">
        <f>IF(AND($D11="",$G11="",$J11="",$M11=""),"",COUNTIF($C11:$N11,"△"))</f>
        <v/>
      </c>
      <c r="Q11" s="336" t="str">
        <f>IF(AND($D11="",$G11="",$J11="",$M11=""),"",COUNTIF($C11:$N11,"×"))</f>
        <v/>
      </c>
      <c r="R11" s="336" t="str">
        <f>IF(O11="","",(O11*3)+(P11*1))</f>
        <v/>
      </c>
      <c r="S11" s="336" t="str">
        <f>IF(O11="","",SUM(C12,F12,I12,L12,))</f>
        <v/>
      </c>
      <c r="T11" s="336" t="str">
        <f>IF(O11="","",SUM(E12,H12,K12,N12))</f>
        <v/>
      </c>
      <c r="U11" s="338" t="str">
        <f>IF(O11="","",S11-T11)</f>
        <v/>
      </c>
      <c r="V11" s="340" t="str">
        <f>IF(R11="","",RANK(W11,$W7:$W14,0))</f>
        <v/>
      </c>
      <c r="W11" s="350" t="str">
        <f t="shared" si="9"/>
        <v/>
      </c>
      <c r="X11" s="130"/>
    </row>
    <row r="12" spans="1:48" ht="21" customHeight="1" x14ac:dyDescent="0.2">
      <c r="A12" s="418"/>
      <c r="B12" s="352"/>
      <c r="C12" s="156"/>
      <c r="D12" s="150" t="s">
        <v>166</v>
      </c>
      <c r="E12" s="157"/>
      <c r="F12" s="156"/>
      <c r="G12" s="150" t="s">
        <v>166</v>
      </c>
      <c r="H12" s="157"/>
      <c r="I12" s="361"/>
      <c r="J12" s="362"/>
      <c r="K12" s="363"/>
      <c r="L12" s="149" t="str">
        <f>IF(K14="","",K14)</f>
        <v/>
      </c>
      <c r="M12" s="152" t="s">
        <v>166</v>
      </c>
      <c r="N12" s="152" t="str">
        <f>IF(I14="","",I14)</f>
        <v/>
      </c>
      <c r="O12" s="358"/>
      <c r="P12" s="336"/>
      <c r="Q12" s="336"/>
      <c r="R12" s="336"/>
      <c r="S12" s="336"/>
      <c r="T12" s="336"/>
      <c r="U12" s="364"/>
      <c r="V12" s="349"/>
      <c r="W12" s="350"/>
      <c r="X12" s="130"/>
    </row>
    <row r="13" spans="1:48" ht="21" customHeight="1" x14ac:dyDescent="0.2">
      <c r="A13" s="418" t="s">
        <v>188</v>
      </c>
      <c r="B13" s="352"/>
      <c r="C13" s="158"/>
      <c r="D13" s="144" t="str">
        <f>IF(C14="","",IF(C14=E14,"△",IF(C14&gt;=E14,"○","×")))</f>
        <v/>
      </c>
      <c r="E13" s="159"/>
      <c r="F13" s="160"/>
      <c r="G13" s="144" t="str">
        <f>IF(F14="","",IF(F14=H14,"△",IF(F14&gt;=H14,"○","×")))</f>
        <v/>
      </c>
      <c r="H13" s="159"/>
      <c r="I13" s="160"/>
      <c r="J13" s="144" t="str">
        <f>IF(I14="","",IF(I14=K14,"△",IF(I14&gt;=K14,"○","×")))</f>
        <v/>
      </c>
      <c r="K13" s="159"/>
      <c r="L13" s="354"/>
      <c r="M13" s="355"/>
      <c r="N13" s="355"/>
      <c r="O13" s="358" t="str">
        <f>IF(AND($D13="",$G13="",$J13="",$M13=""),"",COUNTIF($C13:$N13,"○"))</f>
        <v/>
      </c>
      <c r="P13" s="336" t="str">
        <f>IF(AND($D13="",$G13="",$J13="",$M13=""),"",COUNTIF($C13:$N13,"△"))</f>
        <v/>
      </c>
      <c r="Q13" s="336" t="str">
        <f>IF(AND($D13="",$G13="",$J13="",$M13=""),"",COUNTIF($C13:$N13,"×"))</f>
        <v/>
      </c>
      <c r="R13" s="336" t="str">
        <f>IF(O13="","",(O13*3)+(P13*1))</f>
        <v/>
      </c>
      <c r="S13" s="336" t="str">
        <f>IF(O13="","",SUM(C14,F14,I14,L14,))</f>
        <v/>
      </c>
      <c r="T13" s="336" t="str">
        <f>IF(O13="","",SUM(E14,H14,K14,N14))</f>
        <v/>
      </c>
      <c r="U13" s="338" t="str">
        <f>IF(O13="","",S13-T13)</f>
        <v/>
      </c>
      <c r="V13" s="340"/>
      <c r="W13" s="350" t="str">
        <f t="shared" si="9"/>
        <v/>
      </c>
      <c r="X13" s="130"/>
    </row>
    <row r="14" spans="1:48" ht="21" customHeight="1" thickBot="1" x14ac:dyDescent="0.25">
      <c r="A14" s="418"/>
      <c r="B14" s="353"/>
      <c r="C14" s="161"/>
      <c r="D14" s="162" t="s">
        <v>166</v>
      </c>
      <c r="E14" s="163"/>
      <c r="F14" s="161"/>
      <c r="G14" s="162" t="s">
        <v>166</v>
      </c>
      <c r="H14" s="163"/>
      <c r="I14" s="161"/>
      <c r="J14" s="162" t="s">
        <v>166</v>
      </c>
      <c r="K14" s="163"/>
      <c r="L14" s="356"/>
      <c r="M14" s="357"/>
      <c r="N14" s="357"/>
      <c r="O14" s="359"/>
      <c r="P14" s="337"/>
      <c r="Q14" s="337"/>
      <c r="R14" s="337"/>
      <c r="S14" s="337"/>
      <c r="T14" s="337"/>
      <c r="U14" s="339"/>
      <c r="V14" s="341"/>
      <c r="W14" s="350"/>
      <c r="X14" s="130"/>
    </row>
    <row r="15" spans="1:48" s="138" customFormat="1" ht="21" customHeight="1" thickBot="1" x14ac:dyDescent="0.25">
      <c r="B15" s="164" t="s">
        <v>193</v>
      </c>
      <c r="C15" s="165"/>
      <c r="D15" s="165"/>
      <c r="E15" s="165"/>
      <c r="F15" s="165"/>
      <c r="G15" s="165"/>
      <c r="H15" s="165"/>
      <c r="I15" s="165"/>
      <c r="J15" s="165"/>
      <c r="K15" s="165"/>
      <c r="L15" s="166"/>
      <c r="M15" s="166"/>
      <c r="N15" s="166"/>
      <c r="O15" s="167"/>
      <c r="P15" s="167"/>
      <c r="Q15" s="167"/>
      <c r="R15" s="167"/>
      <c r="S15" s="167"/>
      <c r="T15" s="167"/>
      <c r="U15" s="168"/>
      <c r="V15" s="169"/>
      <c r="W15" s="170"/>
      <c r="Y15" s="134"/>
      <c r="Z15" s="130"/>
      <c r="AA15" s="130"/>
      <c r="AB15" s="130"/>
      <c r="AC15" s="130"/>
      <c r="AD15" s="130"/>
      <c r="AE15" s="130"/>
      <c r="AF15" s="130"/>
      <c r="AG15" s="130"/>
      <c r="AH15" s="130"/>
      <c r="AI15" s="130"/>
      <c r="AJ15" s="130"/>
      <c r="AK15" s="130"/>
      <c r="AL15" s="130"/>
      <c r="AM15" s="130"/>
      <c r="AN15" s="130"/>
      <c r="AO15" s="130"/>
      <c r="AP15" s="130"/>
      <c r="AQ15" s="130"/>
      <c r="AR15" s="130"/>
      <c r="AS15" s="130"/>
      <c r="AT15" s="171"/>
      <c r="AU15" s="171"/>
      <c r="AV15" s="171"/>
    </row>
    <row r="16" spans="1:48" ht="21" customHeight="1" thickBot="1" x14ac:dyDescent="0.25">
      <c r="B16" s="172" t="s">
        <v>167</v>
      </c>
      <c r="C16" s="342" t="s">
        <v>168</v>
      </c>
      <c r="D16" s="342"/>
      <c r="E16" s="342"/>
      <c r="F16" s="343" t="s">
        <v>169</v>
      </c>
      <c r="G16" s="342"/>
      <c r="H16" s="342"/>
      <c r="I16" s="342"/>
      <c r="J16" s="342"/>
      <c r="K16" s="342"/>
      <c r="L16" s="342"/>
      <c r="M16" s="342"/>
      <c r="N16" s="342"/>
      <c r="O16" s="342"/>
      <c r="P16" s="344"/>
      <c r="Q16" s="345" t="s">
        <v>170</v>
      </c>
      <c r="R16" s="346"/>
      <c r="S16" s="346"/>
      <c r="T16" s="347"/>
      <c r="U16" s="348"/>
      <c r="V16" s="348"/>
      <c r="AT16" s="171"/>
      <c r="AU16" s="171"/>
      <c r="AV16" s="171"/>
    </row>
    <row r="17" spans="1:48" ht="26.1" customHeight="1" x14ac:dyDescent="0.2">
      <c r="B17" s="173">
        <v>1</v>
      </c>
      <c r="C17" s="420" t="s">
        <v>197</v>
      </c>
      <c r="D17" s="323"/>
      <c r="E17" s="323"/>
      <c r="F17" s="334">
        <f>B7</f>
        <v>0</v>
      </c>
      <c r="G17" s="335"/>
      <c r="H17" s="335"/>
      <c r="I17" s="335"/>
      <c r="J17" s="174"/>
      <c r="K17" s="175" t="s">
        <v>166</v>
      </c>
      <c r="L17" s="174"/>
      <c r="M17" s="335">
        <f>F19</f>
        <v>0</v>
      </c>
      <c r="N17" s="335"/>
      <c r="O17" s="335"/>
      <c r="P17" s="351"/>
      <c r="Q17" s="334"/>
      <c r="R17" s="335"/>
      <c r="S17" s="335"/>
      <c r="T17" s="327"/>
      <c r="U17" s="328"/>
      <c r="V17" s="328"/>
      <c r="AT17" s="171"/>
      <c r="AU17" s="171"/>
      <c r="AV17" s="171"/>
    </row>
    <row r="18" spans="1:48" ht="26.1" customHeight="1" x14ac:dyDescent="0.2">
      <c r="B18" s="176">
        <v>2</v>
      </c>
      <c r="C18" s="420" t="s">
        <v>198</v>
      </c>
      <c r="D18" s="323"/>
      <c r="E18" s="323"/>
      <c r="F18" s="324">
        <f>B9</f>
        <v>0</v>
      </c>
      <c r="G18" s="325"/>
      <c r="H18" s="325"/>
      <c r="I18" s="325"/>
      <c r="J18" s="177"/>
      <c r="K18" s="177" t="s">
        <v>166</v>
      </c>
      <c r="L18" s="177"/>
      <c r="M18" s="325">
        <f>B13</f>
        <v>0</v>
      </c>
      <c r="N18" s="325"/>
      <c r="O18" s="325"/>
      <c r="P18" s="326"/>
      <c r="Q18" s="324"/>
      <c r="R18" s="325"/>
      <c r="S18" s="325"/>
      <c r="T18" s="327"/>
      <c r="U18" s="328"/>
      <c r="V18" s="328"/>
      <c r="AT18" s="171"/>
      <c r="AU18" s="171"/>
      <c r="AV18" s="171"/>
    </row>
    <row r="19" spans="1:48" ht="26.1" customHeight="1" x14ac:dyDescent="0.2">
      <c r="B19" s="176">
        <v>3</v>
      </c>
      <c r="C19" s="420" t="s">
        <v>199</v>
      </c>
      <c r="D19" s="323"/>
      <c r="E19" s="323"/>
      <c r="F19" s="324">
        <f>B11</f>
        <v>0</v>
      </c>
      <c r="G19" s="325"/>
      <c r="H19" s="325"/>
      <c r="I19" s="325"/>
      <c r="J19" s="177"/>
      <c r="K19" s="177" t="s">
        <v>166</v>
      </c>
      <c r="L19" s="177"/>
      <c r="M19" s="325">
        <f>B9</f>
        <v>0</v>
      </c>
      <c r="N19" s="325"/>
      <c r="O19" s="325"/>
      <c r="P19" s="326"/>
      <c r="Q19" s="324"/>
      <c r="R19" s="325"/>
      <c r="S19" s="325"/>
      <c r="T19" s="327"/>
      <c r="U19" s="328"/>
      <c r="V19" s="328"/>
    </row>
    <row r="20" spans="1:48" ht="26.1" customHeight="1" x14ac:dyDescent="0.2">
      <c r="B20" s="176">
        <v>4</v>
      </c>
      <c r="C20" s="420" t="s">
        <v>200</v>
      </c>
      <c r="D20" s="323"/>
      <c r="E20" s="323"/>
      <c r="F20" s="324">
        <f>B13</f>
        <v>0</v>
      </c>
      <c r="G20" s="325"/>
      <c r="H20" s="325"/>
      <c r="I20" s="325"/>
      <c r="J20" s="177"/>
      <c r="K20" s="177" t="s">
        <v>166</v>
      </c>
      <c r="L20" s="177"/>
      <c r="M20" s="325">
        <f>B7</f>
        <v>0</v>
      </c>
      <c r="N20" s="325"/>
      <c r="O20" s="325"/>
      <c r="P20" s="326"/>
      <c r="Q20" s="324"/>
      <c r="R20" s="325"/>
      <c r="S20" s="325"/>
      <c r="T20" s="327"/>
      <c r="U20" s="328"/>
      <c r="V20" s="328"/>
    </row>
    <row r="21" spans="1:48" ht="26.1" customHeight="1" x14ac:dyDescent="0.2">
      <c r="B21" s="176">
        <v>5</v>
      </c>
      <c r="C21" s="420" t="s">
        <v>201</v>
      </c>
      <c r="D21" s="323"/>
      <c r="E21" s="323"/>
      <c r="F21" s="324">
        <f>B11</f>
        <v>0</v>
      </c>
      <c r="G21" s="325"/>
      <c r="H21" s="325"/>
      <c r="I21" s="325"/>
      <c r="J21" s="177"/>
      <c r="K21" s="177" t="s">
        <v>166</v>
      </c>
      <c r="L21" s="177"/>
      <c r="M21" s="325">
        <f>B13</f>
        <v>0</v>
      </c>
      <c r="N21" s="325"/>
      <c r="O21" s="325"/>
      <c r="P21" s="326"/>
      <c r="Q21" s="324"/>
      <c r="R21" s="325"/>
      <c r="S21" s="325"/>
      <c r="T21" s="327"/>
      <c r="U21" s="328"/>
      <c r="V21" s="328"/>
    </row>
    <row r="22" spans="1:48" ht="26.1" customHeight="1" thickBot="1" x14ac:dyDescent="0.25">
      <c r="B22" s="178">
        <v>6</v>
      </c>
      <c r="C22" s="417" t="s">
        <v>202</v>
      </c>
      <c r="D22" s="330"/>
      <c r="E22" s="330"/>
      <c r="F22" s="331">
        <f>B7</f>
        <v>0</v>
      </c>
      <c r="G22" s="332"/>
      <c r="H22" s="332"/>
      <c r="I22" s="332"/>
      <c r="J22" s="179"/>
      <c r="K22" s="179" t="s">
        <v>166</v>
      </c>
      <c r="L22" s="179"/>
      <c r="M22" s="332">
        <f>B9</f>
        <v>0</v>
      </c>
      <c r="N22" s="332"/>
      <c r="O22" s="332"/>
      <c r="P22" s="333"/>
      <c r="Q22" s="331"/>
      <c r="R22" s="332"/>
      <c r="S22" s="332"/>
      <c r="T22" s="327"/>
      <c r="U22" s="328"/>
      <c r="V22" s="328"/>
    </row>
    <row r="23" spans="1:48" ht="21" customHeight="1" x14ac:dyDescent="0.2">
      <c r="B23" s="180"/>
      <c r="C23" s="181"/>
      <c r="D23" s="181"/>
      <c r="E23" s="181"/>
      <c r="F23" s="182"/>
      <c r="G23" s="182"/>
      <c r="H23" s="182"/>
      <c r="I23" s="182"/>
      <c r="J23" s="182"/>
      <c r="K23" s="182"/>
      <c r="L23" s="182"/>
      <c r="M23" s="182"/>
      <c r="N23" s="182"/>
      <c r="O23" s="182"/>
      <c r="P23" s="182"/>
      <c r="Q23" s="182"/>
      <c r="R23" s="182"/>
      <c r="S23" s="182"/>
      <c r="T23" s="182"/>
      <c r="U23" s="183"/>
      <c r="V23" s="183"/>
    </row>
    <row r="24" spans="1:48" ht="21" customHeight="1" x14ac:dyDescent="0.2">
      <c r="B24" s="193" t="s">
        <v>210</v>
      </c>
      <c r="C24" s="194"/>
      <c r="D24" s="194"/>
      <c r="E24" s="194"/>
      <c r="F24" s="193" t="s">
        <v>221</v>
      </c>
      <c r="G24" s="194"/>
      <c r="H24" s="193"/>
      <c r="I24" s="193"/>
      <c r="J24" s="194"/>
      <c r="K24" s="135" t="s">
        <v>157</v>
      </c>
      <c r="L24" s="135"/>
      <c r="M24" s="135"/>
      <c r="N24" s="135"/>
      <c r="O24" s="137"/>
      <c r="P24" s="135"/>
      <c r="Q24" s="135"/>
      <c r="R24" s="135"/>
      <c r="S24" s="135" t="s">
        <v>156</v>
      </c>
      <c r="T24" s="136"/>
      <c r="U24" s="135"/>
      <c r="V24" s="135"/>
      <c r="W24" s="138"/>
    </row>
    <row r="25" spans="1:48" ht="21" customHeight="1" thickBot="1" x14ac:dyDescent="0.25">
      <c r="B25" s="140"/>
      <c r="H25" s="141"/>
      <c r="I25" s="141"/>
      <c r="K25" s="141"/>
      <c r="L25" s="141"/>
      <c r="M25" s="141"/>
      <c r="N25" s="141"/>
      <c r="O25" s="137"/>
      <c r="P25" s="141"/>
      <c r="Q25" s="141"/>
      <c r="R25" s="141"/>
      <c r="S25" s="141"/>
      <c r="T25" s="397" t="s">
        <v>191</v>
      </c>
      <c r="U25" s="397"/>
      <c r="V25" s="397"/>
    </row>
    <row r="26" spans="1:48" ht="21" customHeight="1" x14ac:dyDescent="0.2">
      <c r="B26" s="386" t="s">
        <v>189</v>
      </c>
      <c r="C26" s="388" t="str">
        <f>IF(B28="","",B28)</f>
        <v/>
      </c>
      <c r="D26" s="388"/>
      <c r="E26" s="389"/>
      <c r="F26" s="392" t="str">
        <f>IF(B30="","",B30)</f>
        <v/>
      </c>
      <c r="G26" s="388"/>
      <c r="H26" s="389"/>
      <c r="I26" s="392" t="str">
        <f>IF(B32="","",B32)</f>
        <v/>
      </c>
      <c r="J26" s="388"/>
      <c r="K26" s="389"/>
      <c r="L26" s="392" t="str">
        <f>IF(B34="","",B34)</f>
        <v/>
      </c>
      <c r="M26" s="388"/>
      <c r="N26" s="388"/>
      <c r="O26" s="394" t="s">
        <v>159</v>
      </c>
      <c r="P26" s="382" t="s">
        <v>160</v>
      </c>
      <c r="Q26" s="382" t="s">
        <v>161</v>
      </c>
      <c r="R26" s="382" t="s">
        <v>162</v>
      </c>
      <c r="S26" s="382" t="s">
        <v>41</v>
      </c>
      <c r="T26" s="382" t="s">
        <v>163</v>
      </c>
      <c r="U26" s="384" t="s">
        <v>164</v>
      </c>
      <c r="V26" s="373" t="s">
        <v>165</v>
      </c>
      <c r="W26" s="142"/>
      <c r="X26" s="130"/>
    </row>
    <row r="27" spans="1:48" ht="21" customHeight="1" thickBot="1" x14ac:dyDescent="0.25">
      <c r="B27" s="387"/>
      <c r="C27" s="390"/>
      <c r="D27" s="390"/>
      <c r="E27" s="391"/>
      <c r="F27" s="393"/>
      <c r="G27" s="390"/>
      <c r="H27" s="391"/>
      <c r="I27" s="393"/>
      <c r="J27" s="390"/>
      <c r="K27" s="391"/>
      <c r="L27" s="393"/>
      <c r="M27" s="390"/>
      <c r="N27" s="390"/>
      <c r="O27" s="395"/>
      <c r="P27" s="383"/>
      <c r="Q27" s="383"/>
      <c r="R27" s="383"/>
      <c r="S27" s="383"/>
      <c r="T27" s="383"/>
      <c r="U27" s="385"/>
      <c r="V27" s="374"/>
      <c r="W27" s="142"/>
      <c r="X27" s="130"/>
    </row>
    <row r="28" spans="1:48" ht="21" customHeight="1" x14ac:dyDescent="0.2">
      <c r="A28" s="419" t="s">
        <v>182</v>
      </c>
      <c r="B28" s="375"/>
      <c r="C28" s="377"/>
      <c r="D28" s="377"/>
      <c r="E28" s="378"/>
      <c r="F28" s="143"/>
      <c r="G28" s="144" t="str">
        <f>IF(F29="","",IF(F29=H29,"△",IF(F29&gt;=H29,"○","×")))</f>
        <v/>
      </c>
      <c r="H28" s="145"/>
      <c r="I28" s="143"/>
      <c r="J28" s="144" t="str">
        <f>IF(I29="","",IF(I29=K29,"△",IF(I29&gt;=K29,"○","×")))</f>
        <v/>
      </c>
      <c r="K28" s="146"/>
      <c r="L28" s="147"/>
      <c r="M28" s="144" t="str">
        <f t="shared" ref="M28" si="10">IF(L29="","",IF(L29=N29,"△",IF(L29&gt;=N29,"○","×")))</f>
        <v/>
      </c>
      <c r="N28" s="148"/>
      <c r="O28" s="379" t="str">
        <f t="shared" ref="O28" si="11">IF(AND($D28="",$G28="",$J28="",$M28=""),"",COUNTIF($C28:$N28,"○"))</f>
        <v/>
      </c>
      <c r="P28" s="380" t="str">
        <f t="shared" ref="P28" si="12">IF(AND($D28="",$G28="",$J28="",$M28=""),"",COUNTIF($C28:$N28,"△"))</f>
        <v/>
      </c>
      <c r="Q28" s="380" t="str">
        <f>IF(AND($D28="",$G28="",$J28="",$M28=""),"",COUNTIF($C28:$N28,"×"))</f>
        <v/>
      </c>
      <c r="R28" s="380" t="str">
        <f t="shared" ref="R28" si="13">IF(O28="","",(O28*3)+(P28*1))</f>
        <v/>
      </c>
      <c r="S28" s="380" t="str">
        <f t="shared" ref="S28" si="14">IF(O28="","",SUM(C29,F29,I29,L29,))</f>
        <v/>
      </c>
      <c r="T28" s="380" t="str">
        <f t="shared" ref="T28" si="15">IF(O28="","",SUM(E29,H29,K29,N29))</f>
        <v/>
      </c>
      <c r="U28" s="381" t="str">
        <f t="shared" ref="U28" si="16">IF(O28="","",S28-T28)</f>
        <v/>
      </c>
      <c r="V28" s="396" t="str">
        <f>IF(R28="","",RANK(W28,$W28:$W35,0))</f>
        <v/>
      </c>
      <c r="W28" s="350" t="str">
        <f t="shared" ref="W28" si="17">IF(U28="","",$R28*100+$S28*10+U28)</f>
        <v/>
      </c>
      <c r="X28" s="130"/>
    </row>
    <row r="29" spans="1:48" ht="21" customHeight="1" x14ac:dyDescent="0.2">
      <c r="A29" s="419"/>
      <c r="B29" s="376"/>
      <c r="C29" s="362"/>
      <c r="D29" s="362"/>
      <c r="E29" s="363"/>
      <c r="F29" s="149" t="str">
        <f>IF(E31="","",E31)</f>
        <v/>
      </c>
      <c r="G29" s="152" t="s">
        <v>166</v>
      </c>
      <c r="H29" s="151" t="str">
        <f>IF(C31="","",C31)</f>
        <v/>
      </c>
      <c r="I29" s="149" t="str">
        <f>IF(E33="","",E33)</f>
        <v/>
      </c>
      <c r="J29" s="152" t="s">
        <v>166</v>
      </c>
      <c r="K29" s="151" t="str">
        <f>IF(C33="","",C33)</f>
        <v/>
      </c>
      <c r="L29" s="149" t="str">
        <f>IF(E35="","",E35)</f>
        <v/>
      </c>
      <c r="M29" s="152" t="s">
        <v>166</v>
      </c>
      <c r="N29" s="152" t="str">
        <f>IF(C35="","",C35)</f>
        <v/>
      </c>
      <c r="O29" s="358"/>
      <c r="P29" s="336"/>
      <c r="Q29" s="336"/>
      <c r="R29" s="336"/>
      <c r="S29" s="336"/>
      <c r="T29" s="336"/>
      <c r="U29" s="364"/>
      <c r="V29" s="349"/>
      <c r="W29" s="350"/>
      <c r="X29" s="130"/>
    </row>
    <row r="30" spans="1:48" ht="21" customHeight="1" x14ac:dyDescent="0.2">
      <c r="A30" s="418" t="s">
        <v>183</v>
      </c>
      <c r="B30" s="365"/>
      <c r="C30" s="153"/>
      <c r="D30" s="154" t="str">
        <f t="shared" ref="D30" si="18">IF(C31="","",IF(C31=E31,"△",IF(C31&gt;=E31,"○","×")))</f>
        <v/>
      </c>
      <c r="E30" s="155"/>
      <c r="F30" s="367"/>
      <c r="G30" s="368"/>
      <c r="H30" s="369"/>
      <c r="I30" s="147"/>
      <c r="J30" s="144" t="str">
        <f>IF(I31="","",IF(I31=K31,"△",IF(I31&gt;=K31,"○","×")))</f>
        <v/>
      </c>
      <c r="K30" s="146"/>
      <c r="L30" s="147"/>
      <c r="M30" s="144" t="str">
        <f>IF(L31="","",IF(L31=N31,"△",IF(L31&gt;=N31,"○","×")))</f>
        <v/>
      </c>
      <c r="N30" s="148"/>
      <c r="O30" s="358" t="str">
        <f>IF(AND($D30="",$G30="",$J30="",$M30=""),"",COUNTIF($C30:$N30,"○"))</f>
        <v/>
      </c>
      <c r="P30" s="336" t="str">
        <f>IF(AND($D30="",$G30="",$J30="",$M30=""),"",COUNTIF($C30:$N30,"△"))</f>
        <v/>
      </c>
      <c r="Q30" s="336" t="str">
        <f>IF(AND($D30="",$G30="",$J30="",$M30=""),"",COUNTIF($C30:$N30,"×"))</f>
        <v/>
      </c>
      <c r="R30" s="336" t="str">
        <f>IF(O30="","",(O30*3)+(P30*1))</f>
        <v/>
      </c>
      <c r="S30" s="336" t="str">
        <f>IF(O30="","",SUM(C31,F31,I31,L31,))</f>
        <v/>
      </c>
      <c r="T30" s="336" t="str">
        <f>IF(O30="","",SUM(E31,H31,K31,N31))</f>
        <v/>
      </c>
      <c r="U30" s="338" t="str">
        <f>IF(O30="","",S30-T30)</f>
        <v/>
      </c>
      <c r="V30" s="340"/>
      <c r="W30" s="350" t="str">
        <f>IF(U30="","",$R30*100+$S30*10+U30)</f>
        <v/>
      </c>
      <c r="X30" s="130"/>
    </row>
    <row r="31" spans="1:48" ht="21" customHeight="1" x14ac:dyDescent="0.2">
      <c r="A31" s="418"/>
      <c r="B31" s="366"/>
      <c r="C31" s="156"/>
      <c r="D31" s="150" t="s">
        <v>166</v>
      </c>
      <c r="E31" s="157"/>
      <c r="F31" s="370"/>
      <c r="G31" s="371"/>
      <c r="H31" s="372"/>
      <c r="I31" s="149" t="str">
        <f>IF(H33="","",H33)</f>
        <v/>
      </c>
      <c r="J31" s="152" t="s">
        <v>166</v>
      </c>
      <c r="K31" s="151" t="str">
        <f>IF(F33="","",F33)</f>
        <v/>
      </c>
      <c r="L31" s="149" t="str">
        <f>IF(H35="","",H35)</f>
        <v/>
      </c>
      <c r="M31" s="152" t="s">
        <v>166</v>
      </c>
      <c r="N31" s="152" t="str">
        <f>IF(F35="","",F35)</f>
        <v/>
      </c>
      <c r="O31" s="358"/>
      <c r="P31" s="336"/>
      <c r="Q31" s="336"/>
      <c r="R31" s="336"/>
      <c r="S31" s="336"/>
      <c r="T31" s="336"/>
      <c r="U31" s="364"/>
      <c r="V31" s="349"/>
      <c r="W31" s="350"/>
      <c r="X31" s="130"/>
    </row>
    <row r="32" spans="1:48" ht="21" customHeight="1" x14ac:dyDescent="0.2">
      <c r="A32" s="418" t="s">
        <v>184</v>
      </c>
      <c r="B32" s="352"/>
      <c r="C32" s="158"/>
      <c r="D32" s="144" t="str">
        <f>IF(C33="","",IF(C33=E33,"△",IF(C33&gt;=E33,"○","×")))</f>
        <v/>
      </c>
      <c r="E32" s="159"/>
      <c r="F32" s="160"/>
      <c r="G32" s="144" t="str">
        <f>IF(F33="","",IF(F33=H33,"△",IF(F33&gt;=H33,"○","×")))</f>
        <v/>
      </c>
      <c r="H32" s="159"/>
      <c r="I32" s="354"/>
      <c r="J32" s="355"/>
      <c r="K32" s="360"/>
      <c r="L32" s="147"/>
      <c r="M32" s="144" t="str">
        <f>IF(L33="","",IF(L33=N33,"△",IF(L33&gt;=N33,"○","×")))</f>
        <v/>
      </c>
      <c r="N32" s="148"/>
      <c r="O32" s="358" t="str">
        <f>IF(AND($D32="",$G32="",$J32="",$M32=""),"",COUNTIF($C32:$N32,"○"))</f>
        <v/>
      </c>
      <c r="P32" s="336" t="str">
        <f>IF(AND($D32="",$G32="",$J32="",$M32=""),"",COUNTIF($C32:$N32,"△"))</f>
        <v/>
      </c>
      <c r="Q32" s="336" t="str">
        <f>IF(AND($D32="",$G32="",$J32="",$M32=""),"",COUNTIF($C32:$N32,"×"))</f>
        <v/>
      </c>
      <c r="R32" s="336" t="str">
        <f>IF(O32="","",(O32*3)+(P32*1))</f>
        <v/>
      </c>
      <c r="S32" s="336" t="str">
        <f>IF(O32="","",SUM(C33,F33,I33,L33,))</f>
        <v/>
      </c>
      <c r="T32" s="336" t="str">
        <f>IF(O32="","",SUM(E33,H33,K33,N33))</f>
        <v/>
      </c>
      <c r="U32" s="338" t="str">
        <f>IF(O32="","",S32-T32)</f>
        <v/>
      </c>
      <c r="V32" s="340"/>
      <c r="W32" s="350" t="str">
        <f>IF(U32="","",$R32*100+$S32*10+U32)</f>
        <v/>
      </c>
      <c r="X32" s="130"/>
    </row>
    <row r="33" spans="1:24" ht="21" customHeight="1" x14ac:dyDescent="0.2">
      <c r="A33" s="418"/>
      <c r="B33" s="352"/>
      <c r="C33" s="156"/>
      <c r="D33" s="150" t="s">
        <v>166</v>
      </c>
      <c r="E33" s="157"/>
      <c r="F33" s="156"/>
      <c r="G33" s="150" t="s">
        <v>166</v>
      </c>
      <c r="H33" s="157"/>
      <c r="I33" s="361"/>
      <c r="J33" s="362"/>
      <c r="K33" s="363"/>
      <c r="L33" s="149" t="str">
        <f>IF(K35="","",K35)</f>
        <v/>
      </c>
      <c r="M33" s="152" t="s">
        <v>166</v>
      </c>
      <c r="N33" s="152" t="str">
        <f>IF(I35="","",I35)</f>
        <v/>
      </c>
      <c r="O33" s="358"/>
      <c r="P33" s="336"/>
      <c r="Q33" s="336"/>
      <c r="R33" s="336"/>
      <c r="S33" s="336"/>
      <c r="T33" s="336"/>
      <c r="U33" s="364"/>
      <c r="V33" s="349"/>
      <c r="W33" s="350"/>
      <c r="X33" s="130"/>
    </row>
    <row r="34" spans="1:24" ht="21" customHeight="1" x14ac:dyDescent="0.2">
      <c r="A34" s="418" t="s">
        <v>185</v>
      </c>
      <c r="B34" s="352"/>
      <c r="C34" s="158"/>
      <c r="D34" s="144" t="str">
        <f>IF(C35="","",IF(C35=E35,"△",IF(C35&gt;=E35,"○","×")))</f>
        <v/>
      </c>
      <c r="E34" s="159"/>
      <c r="F34" s="160"/>
      <c r="G34" s="144" t="str">
        <f>IF(F35="","",IF(F35=H35,"△",IF(F35&gt;=H35,"○","×")))</f>
        <v/>
      </c>
      <c r="H34" s="159"/>
      <c r="I34" s="160"/>
      <c r="J34" s="144" t="str">
        <f>IF(I35="","",IF(I35=K35,"△",IF(I35&gt;=K35,"○","×")))</f>
        <v/>
      </c>
      <c r="K34" s="159"/>
      <c r="L34" s="354"/>
      <c r="M34" s="355"/>
      <c r="N34" s="355"/>
      <c r="O34" s="358" t="str">
        <f>IF(AND($D34="",$G34="",$J34="",$M34=""),"",COUNTIF($C34:$N34,"○"))</f>
        <v/>
      </c>
      <c r="P34" s="336" t="str">
        <f>IF(AND($D34="",$G34="",$J34="",$M34=""),"",COUNTIF($C34:$N34,"△"))</f>
        <v/>
      </c>
      <c r="Q34" s="336" t="str">
        <f>IF(AND($D34="",$G34="",$J34="",$M34=""),"",COUNTIF($C34:$N34,"×"))</f>
        <v/>
      </c>
      <c r="R34" s="336" t="str">
        <f>IF(O34="","",(O34*3)+(P34*1))</f>
        <v/>
      </c>
      <c r="S34" s="336" t="str">
        <f>IF(O34="","",SUM(C35,F35,I35,L35,))</f>
        <v/>
      </c>
      <c r="T34" s="336" t="str">
        <f>IF(O34="","",SUM(E35,H35,K35,N35))</f>
        <v/>
      </c>
      <c r="U34" s="338" t="str">
        <f>IF(O34="","",S34-T34)</f>
        <v/>
      </c>
      <c r="V34" s="340" t="str">
        <f>IF(R34="","",RANK(W34,$W28:$W35,0))</f>
        <v/>
      </c>
      <c r="W34" s="350" t="str">
        <f>IF(U34="","",$R34*100+$S34*10+U34)</f>
        <v/>
      </c>
      <c r="X34" s="130"/>
    </row>
    <row r="35" spans="1:24" ht="21" customHeight="1" thickBot="1" x14ac:dyDescent="0.25">
      <c r="A35" s="418"/>
      <c r="B35" s="353"/>
      <c r="C35" s="161"/>
      <c r="D35" s="162" t="s">
        <v>166</v>
      </c>
      <c r="E35" s="163"/>
      <c r="F35" s="161"/>
      <c r="G35" s="162" t="s">
        <v>166</v>
      </c>
      <c r="H35" s="163"/>
      <c r="I35" s="161"/>
      <c r="J35" s="162" t="s">
        <v>166</v>
      </c>
      <c r="K35" s="163"/>
      <c r="L35" s="356"/>
      <c r="M35" s="357"/>
      <c r="N35" s="357"/>
      <c r="O35" s="359"/>
      <c r="P35" s="337"/>
      <c r="Q35" s="337"/>
      <c r="R35" s="337"/>
      <c r="S35" s="337"/>
      <c r="T35" s="337"/>
      <c r="U35" s="339"/>
      <c r="V35" s="341"/>
      <c r="W35" s="350"/>
      <c r="X35" s="130"/>
    </row>
    <row r="36" spans="1:24" ht="21" customHeight="1" thickBot="1" x14ac:dyDescent="0.25">
      <c r="B36" s="164" t="s">
        <v>194</v>
      </c>
      <c r="C36" s="184"/>
      <c r="D36" s="184"/>
      <c r="E36" s="184"/>
      <c r="F36" s="184"/>
      <c r="G36" s="184"/>
      <c r="H36" s="184"/>
      <c r="I36" s="184"/>
      <c r="J36" s="184"/>
      <c r="K36" s="184"/>
      <c r="L36" s="184"/>
      <c r="M36" s="184"/>
      <c r="N36" s="184"/>
      <c r="P36" s="184"/>
      <c r="Q36" s="184"/>
      <c r="R36" s="185"/>
      <c r="T36" s="184"/>
      <c r="U36" s="184"/>
      <c r="V36" s="184"/>
    </row>
    <row r="37" spans="1:24" ht="21" customHeight="1" thickBot="1" x14ac:dyDescent="0.25">
      <c r="B37" s="172" t="s">
        <v>171</v>
      </c>
      <c r="C37" s="342" t="s">
        <v>168</v>
      </c>
      <c r="D37" s="342"/>
      <c r="E37" s="342"/>
      <c r="F37" s="343" t="s">
        <v>169</v>
      </c>
      <c r="G37" s="342"/>
      <c r="H37" s="342"/>
      <c r="I37" s="342"/>
      <c r="J37" s="342"/>
      <c r="K37" s="342"/>
      <c r="L37" s="342"/>
      <c r="M37" s="342"/>
      <c r="N37" s="342"/>
      <c r="O37" s="342"/>
      <c r="P37" s="344"/>
      <c r="Q37" s="345" t="s">
        <v>170</v>
      </c>
      <c r="R37" s="346"/>
      <c r="S37" s="346"/>
      <c r="T37" s="347"/>
      <c r="U37" s="348"/>
      <c r="V37" s="348"/>
    </row>
    <row r="38" spans="1:24" ht="26.1" customHeight="1" x14ac:dyDescent="0.2">
      <c r="B38" s="173">
        <v>1</v>
      </c>
      <c r="C38" s="420" t="s">
        <v>197</v>
      </c>
      <c r="D38" s="323"/>
      <c r="E38" s="323"/>
      <c r="F38" s="334">
        <f>B28</f>
        <v>0</v>
      </c>
      <c r="G38" s="335"/>
      <c r="H38" s="335"/>
      <c r="I38" s="335"/>
      <c r="J38" s="174"/>
      <c r="K38" s="175" t="s">
        <v>166</v>
      </c>
      <c r="L38" s="174"/>
      <c r="M38" s="335">
        <f>F40</f>
        <v>0</v>
      </c>
      <c r="N38" s="335"/>
      <c r="O38" s="335"/>
      <c r="P38" s="351"/>
      <c r="Q38" s="334">
        <f t="shared" ref="Q38" si="19">F39</f>
        <v>0</v>
      </c>
      <c r="R38" s="335"/>
      <c r="S38" s="335"/>
      <c r="T38" s="327"/>
      <c r="U38" s="328"/>
      <c r="V38" s="328"/>
    </row>
    <row r="39" spans="1:24" ht="26.1" customHeight="1" x14ac:dyDescent="0.2">
      <c r="B39" s="176">
        <v>2</v>
      </c>
      <c r="C39" s="420" t="s">
        <v>198</v>
      </c>
      <c r="D39" s="323"/>
      <c r="E39" s="323"/>
      <c r="F39" s="324">
        <f>B30</f>
        <v>0</v>
      </c>
      <c r="G39" s="325"/>
      <c r="H39" s="325"/>
      <c r="I39" s="325"/>
      <c r="J39" s="177"/>
      <c r="K39" s="177" t="s">
        <v>166</v>
      </c>
      <c r="L39" s="177"/>
      <c r="M39" s="325">
        <f>B34</f>
        <v>0</v>
      </c>
      <c r="N39" s="325"/>
      <c r="O39" s="325"/>
      <c r="P39" s="326"/>
      <c r="Q39" s="324">
        <f t="shared" ref="Q39" si="20">F38</f>
        <v>0</v>
      </c>
      <c r="R39" s="325"/>
      <c r="S39" s="325"/>
      <c r="T39" s="327"/>
      <c r="U39" s="328"/>
      <c r="V39" s="328"/>
    </row>
    <row r="40" spans="1:24" ht="26.1" customHeight="1" x14ac:dyDescent="0.2">
      <c r="B40" s="176">
        <v>3</v>
      </c>
      <c r="C40" s="420" t="s">
        <v>199</v>
      </c>
      <c r="D40" s="323"/>
      <c r="E40" s="323"/>
      <c r="F40" s="324">
        <f>B32</f>
        <v>0</v>
      </c>
      <c r="G40" s="325"/>
      <c r="H40" s="325"/>
      <c r="I40" s="325"/>
      <c r="J40" s="177"/>
      <c r="K40" s="177" t="s">
        <v>166</v>
      </c>
      <c r="L40" s="177"/>
      <c r="M40" s="325">
        <f>B30</f>
        <v>0</v>
      </c>
      <c r="N40" s="325"/>
      <c r="O40" s="325"/>
      <c r="P40" s="326"/>
      <c r="Q40" s="324">
        <f>F41</f>
        <v>0</v>
      </c>
      <c r="R40" s="325"/>
      <c r="S40" s="325"/>
      <c r="T40" s="327"/>
      <c r="U40" s="328"/>
      <c r="V40" s="328"/>
    </row>
    <row r="41" spans="1:24" ht="26.1" customHeight="1" x14ac:dyDescent="0.2">
      <c r="B41" s="176">
        <v>4</v>
      </c>
      <c r="C41" s="420" t="s">
        <v>200</v>
      </c>
      <c r="D41" s="323"/>
      <c r="E41" s="323"/>
      <c r="F41" s="324">
        <f>B34</f>
        <v>0</v>
      </c>
      <c r="G41" s="325"/>
      <c r="H41" s="325"/>
      <c r="I41" s="325"/>
      <c r="J41" s="177"/>
      <c r="K41" s="177" t="s">
        <v>166</v>
      </c>
      <c r="L41" s="177"/>
      <c r="M41" s="325">
        <f>B28</f>
        <v>0</v>
      </c>
      <c r="N41" s="325"/>
      <c r="O41" s="325"/>
      <c r="P41" s="326"/>
      <c r="Q41" s="324">
        <f>F40</f>
        <v>0</v>
      </c>
      <c r="R41" s="325"/>
      <c r="S41" s="325"/>
      <c r="T41" s="327"/>
      <c r="U41" s="328"/>
      <c r="V41" s="328"/>
    </row>
    <row r="42" spans="1:24" ht="26.1" customHeight="1" x14ac:dyDescent="0.2">
      <c r="B42" s="176">
        <v>5</v>
      </c>
      <c r="C42" s="420" t="s">
        <v>201</v>
      </c>
      <c r="D42" s="323"/>
      <c r="E42" s="323"/>
      <c r="F42" s="324">
        <f>B32</f>
        <v>0</v>
      </c>
      <c r="G42" s="325"/>
      <c r="H42" s="325"/>
      <c r="I42" s="325"/>
      <c r="J42" s="177"/>
      <c r="K42" s="177" t="s">
        <v>166</v>
      </c>
      <c r="L42" s="177"/>
      <c r="M42" s="325">
        <f>B34</f>
        <v>0</v>
      </c>
      <c r="N42" s="325"/>
      <c r="O42" s="325"/>
      <c r="P42" s="326"/>
      <c r="Q42" s="324">
        <f>F43</f>
        <v>0</v>
      </c>
      <c r="R42" s="325"/>
      <c r="S42" s="325"/>
      <c r="T42" s="327"/>
      <c r="U42" s="328"/>
      <c r="V42" s="328"/>
    </row>
    <row r="43" spans="1:24" ht="26.1" customHeight="1" thickBot="1" x14ac:dyDescent="0.25">
      <c r="B43" s="178">
        <v>6</v>
      </c>
      <c r="C43" s="417" t="s">
        <v>202</v>
      </c>
      <c r="D43" s="330"/>
      <c r="E43" s="330"/>
      <c r="F43" s="331">
        <f>B28</f>
        <v>0</v>
      </c>
      <c r="G43" s="332"/>
      <c r="H43" s="332"/>
      <c r="I43" s="332"/>
      <c r="J43" s="179"/>
      <c r="K43" s="179" t="s">
        <v>166</v>
      </c>
      <c r="L43" s="179"/>
      <c r="M43" s="332">
        <f>B30</f>
        <v>0</v>
      </c>
      <c r="N43" s="332"/>
      <c r="O43" s="332"/>
      <c r="P43" s="333"/>
      <c r="Q43" s="331">
        <f>F42</f>
        <v>0</v>
      </c>
      <c r="R43" s="332"/>
      <c r="S43" s="332"/>
      <c r="T43" s="327"/>
      <c r="U43" s="328"/>
      <c r="V43" s="328"/>
    </row>
    <row r="44" spans="1:24" ht="26.1" customHeight="1" x14ac:dyDescent="0.2">
      <c r="B44" s="187"/>
      <c r="C44" s="188"/>
      <c r="D44" s="188"/>
      <c r="E44" s="188"/>
      <c r="F44" s="189"/>
      <c r="G44" s="189"/>
      <c r="H44" s="189"/>
      <c r="I44" s="189"/>
      <c r="J44" s="190"/>
      <c r="K44" s="190"/>
      <c r="L44" s="190"/>
      <c r="M44" s="189"/>
      <c r="N44" s="189"/>
      <c r="O44" s="189"/>
      <c r="P44" s="189"/>
      <c r="Q44" s="189"/>
      <c r="R44" s="189"/>
      <c r="S44" s="189"/>
      <c r="T44" s="186"/>
      <c r="U44" s="186"/>
      <c r="V44" s="186"/>
    </row>
    <row r="45" spans="1:24" ht="21" customHeight="1" x14ac:dyDescent="0.2">
      <c r="B45" s="187" t="s">
        <v>211</v>
      </c>
      <c r="C45" s="192" t="s">
        <v>212</v>
      </c>
      <c r="D45" s="188"/>
      <c r="E45" s="188"/>
      <c r="F45" s="189"/>
      <c r="G45" s="189"/>
      <c r="H45" s="189"/>
      <c r="I45" s="189"/>
      <c r="J45" s="190"/>
      <c r="K45" s="190"/>
      <c r="L45" s="191" t="s">
        <v>216</v>
      </c>
      <c r="M45" s="189"/>
      <c r="N45" s="189"/>
      <c r="O45" s="189"/>
      <c r="P45" s="189"/>
      <c r="Q45" s="189"/>
      <c r="R45" s="189"/>
      <c r="S45" s="189"/>
      <c r="T45" s="186"/>
      <c r="U45" s="186"/>
      <c r="V45" s="186"/>
    </row>
    <row r="46" spans="1:24" ht="21" customHeight="1" x14ac:dyDescent="0.2">
      <c r="B46" s="187"/>
      <c r="C46" s="192" t="s">
        <v>213</v>
      </c>
      <c r="D46" s="188"/>
      <c r="E46" s="188"/>
      <c r="F46" s="189"/>
      <c r="G46" s="189"/>
      <c r="H46" s="189"/>
      <c r="I46" s="189"/>
      <c r="J46" s="190"/>
      <c r="K46" s="190"/>
      <c r="L46" s="191" t="s">
        <v>217</v>
      </c>
      <c r="M46" s="189"/>
      <c r="N46" s="189"/>
      <c r="O46" s="189"/>
      <c r="P46" s="189"/>
      <c r="Q46" s="189"/>
      <c r="R46" s="189"/>
      <c r="S46" s="189"/>
      <c r="T46" s="186"/>
      <c r="U46" s="186"/>
      <c r="V46" s="186"/>
    </row>
    <row r="47" spans="1:24" ht="21" customHeight="1" x14ac:dyDescent="0.2">
      <c r="B47" s="187"/>
      <c r="C47" s="192" t="s">
        <v>214</v>
      </c>
      <c r="D47" s="188"/>
      <c r="E47" s="188"/>
      <c r="F47" s="189"/>
      <c r="G47" s="189"/>
      <c r="H47" s="189"/>
      <c r="I47" s="189"/>
      <c r="J47" s="190"/>
      <c r="K47" s="190"/>
      <c r="L47" s="191" t="s">
        <v>218</v>
      </c>
      <c r="M47" s="189"/>
      <c r="N47" s="189"/>
      <c r="O47" s="189"/>
      <c r="P47" s="189"/>
      <c r="Q47" s="189"/>
      <c r="R47" s="189"/>
      <c r="S47" s="189"/>
      <c r="T47" s="186"/>
      <c r="U47" s="186"/>
      <c r="V47" s="186"/>
    </row>
    <row r="48" spans="1:24" ht="21" customHeight="1" x14ac:dyDescent="0.2">
      <c r="B48" s="187"/>
      <c r="C48" s="192" t="s">
        <v>215</v>
      </c>
      <c r="D48" s="188"/>
      <c r="E48" s="188"/>
      <c r="F48" s="189"/>
      <c r="G48" s="189"/>
      <c r="H48" s="189"/>
      <c r="I48" s="189"/>
      <c r="J48" s="190"/>
      <c r="K48" s="190"/>
      <c r="L48" s="191" t="s">
        <v>219</v>
      </c>
      <c r="M48" s="189"/>
      <c r="N48" s="189"/>
      <c r="O48" s="189"/>
      <c r="P48" s="189"/>
      <c r="Q48" s="189"/>
      <c r="R48" s="189"/>
      <c r="S48" s="189"/>
      <c r="T48" s="186"/>
      <c r="U48" s="186"/>
      <c r="V48" s="186"/>
    </row>
    <row r="49" spans="2:257" ht="21" customHeight="1" x14ac:dyDescent="0.2">
      <c r="B49" s="133"/>
      <c r="V49" s="130"/>
      <c r="W49" s="139"/>
      <c r="X49" s="134"/>
      <c r="Y49" s="130"/>
      <c r="IW49"/>
    </row>
  </sheetData>
  <mergeCells count="194">
    <mergeCell ref="C16:E16"/>
    <mergeCell ref="F16:P16"/>
    <mergeCell ref="Q16:S16"/>
    <mergeCell ref="T16:V16"/>
    <mergeCell ref="C17:E17"/>
    <mergeCell ref="F17:I17"/>
    <mergeCell ref="Q17:S17"/>
    <mergeCell ref="B28:B29"/>
    <mergeCell ref="C28:E29"/>
    <mergeCell ref="O28:O29"/>
    <mergeCell ref="P28:P29"/>
    <mergeCell ref="Q28:Q29"/>
    <mergeCell ref="R28:R29"/>
    <mergeCell ref="S28:S29"/>
    <mergeCell ref="T28:T29"/>
    <mergeCell ref="U28:U29"/>
    <mergeCell ref="V28:V29"/>
    <mergeCell ref="T17:V17"/>
    <mergeCell ref="C18:E18"/>
    <mergeCell ref="F18:I18"/>
    <mergeCell ref="Q18:S18"/>
    <mergeCell ref="T18:V18"/>
    <mergeCell ref="C19:E19"/>
    <mergeCell ref="F19:I19"/>
    <mergeCell ref="B1:V1"/>
    <mergeCell ref="M2:W2"/>
    <mergeCell ref="T4:V4"/>
    <mergeCell ref="B5:B6"/>
    <mergeCell ref="C5:E6"/>
    <mergeCell ref="F5:H6"/>
    <mergeCell ref="I5:K6"/>
    <mergeCell ref="L5:N6"/>
    <mergeCell ref="O5:O6"/>
    <mergeCell ref="P5:P6"/>
    <mergeCell ref="Q5:Q6"/>
    <mergeCell ref="R5:R6"/>
    <mergeCell ref="S5:S6"/>
    <mergeCell ref="T5:T6"/>
    <mergeCell ref="U5:U6"/>
    <mergeCell ref="V5:V6"/>
    <mergeCell ref="A7:A8"/>
    <mergeCell ref="B7:B8"/>
    <mergeCell ref="C7:E8"/>
    <mergeCell ref="O7:O8"/>
    <mergeCell ref="P7:P8"/>
    <mergeCell ref="Q7:Q8"/>
    <mergeCell ref="R7:R8"/>
    <mergeCell ref="S7:S8"/>
    <mergeCell ref="T7:T8"/>
    <mergeCell ref="U7:U8"/>
    <mergeCell ref="V7:V8"/>
    <mergeCell ref="W7:W8"/>
    <mergeCell ref="B9:B10"/>
    <mergeCell ref="F9:H10"/>
    <mergeCell ref="O9:O10"/>
    <mergeCell ref="P9:P10"/>
    <mergeCell ref="Q9:Q10"/>
    <mergeCell ref="R9:R10"/>
    <mergeCell ref="S9:S10"/>
    <mergeCell ref="T9:T10"/>
    <mergeCell ref="U9:U10"/>
    <mergeCell ref="V9:V10"/>
    <mergeCell ref="W9:W10"/>
    <mergeCell ref="U11:U12"/>
    <mergeCell ref="V11:V12"/>
    <mergeCell ref="W11:W12"/>
    <mergeCell ref="B13:B14"/>
    <mergeCell ref="L13:N14"/>
    <mergeCell ref="O13:O14"/>
    <mergeCell ref="P13:P14"/>
    <mergeCell ref="Q13:Q14"/>
    <mergeCell ref="R13:R14"/>
    <mergeCell ref="S13:S14"/>
    <mergeCell ref="T13:T14"/>
    <mergeCell ref="U13:U14"/>
    <mergeCell ref="V13:V14"/>
    <mergeCell ref="W13:W14"/>
    <mergeCell ref="B11:B12"/>
    <mergeCell ref="I11:K12"/>
    <mergeCell ref="O11:O12"/>
    <mergeCell ref="P11:P12"/>
    <mergeCell ref="Q11:Q12"/>
    <mergeCell ref="R11:R12"/>
    <mergeCell ref="S11:S12"/>
    <mergeCell ref="T11:T12"/>
    <mergeCell ref="M19:P19"/>
    <mergeCell ref="Q19:S19"/>
    <mergeCell ref="T19:V19"/>
    <mergeCell ref="M17:P17"/>
    <mergeCell ref="M18:P18"/>
    <mergeCell ref="C20:E20"/>
    <mergeCell ref="F20:I20"/>
    <mergeCell ref="M20:P20"/>
    <mergeCell ref="Q20:S20"/>
    <mergeCell ref="T20:V20"/>
    <mergeCell ref="C21:E21"/>
    <mergeCell ref="F21:I21"/>
    <mergeCell ref="M21:P21"/>
    <mergeCell ref="Q21:S21"/>
    <mergeCell ref="T21:V21"/>
    <mergeCell ref="C22:E22"/>
    <mergeCell ref="F22:I22"/>
    <mergeCell ref="M22:P22"/>
    <mergeCell ref="Q22:S22"/>
    <mergeCell ref="T22:V22"/>
    <mergeCell ref="T25:V25"/>
    <mergeCell ref="B26:B27"/>
    <mergeCell ref="C26:E27"/>
    <mergeCell ref="F26:H27"/>
    <mergeCell ref="I26:K27"/>
    <mergeCell ref="L26:N27"/>
    <mergeCell ref="O26:O27"/>
    <mergeCell ref="P26:P27"/>
    <mergeCell ref="Q26:Q27"/>
    <mergeCell ref="R26:R27"/>
    <mergeCell ref="S26:S27"/>
    <mergeCell ref="T26:T27"/>
    <mergeCell ref="U26:U27"/>
    <mergeCell ref="V26:V27"/>
    <mergeCell ref="W28:W29"/>
    <mergeCell ref="B30:B31"/>
    <mergeCell ref="F30:H31"/>
    <mergeCell ref="O30:O31"/>
    <mergeCell ref="P30:P31"/>
    <mergeCell ref="Q30:Q31"/>
    <mergeCell ref="R30:R31"/>
    <mergeCell ref="S30:S31"/>
    <mergeCell ref="T30:T31"/>
    <mergeCell ref="U30:U31"/>
    <mergeCell ref="V30:V31"/>
    <mergeCell ref="W30:W31"/>
    <mergeCell ref="V32:V33"/>
    <mergeCell ref="W32:W33"/>
    <mergeCell ref="B34:B35"/>
    <mergeCell ref="L34:N35"/>
    <mergeCell ref="O34:O35"/>
    <mergeCell ref="P34:P35"/>
    <mergeCell ref="Q34:Q35"/>
    <mergeCell ref="R34:R35"/>
    <mergeCell ref="S34:S35"/>
    <mergeCell ref="T34:T35"/>
    <mergeCell ref="U34:U35"/>
    <mergeCell ref="V34:V35"/>
    <mergeCell ref="W34:W35"/>
    <mergeCell ref="B32:B33"/>
    <mergeCell ref="I32:K33"/>
    <mergeCell ref="O32:O33"/>
    <mergeCell ref="P32:P33"/>
    <mergeCell ref="Q32:Q33"/>
    <mergeCell ref="R32:R33"/>
    <mergeCell ref="S32:S33"/>
    <mergeCell ref="T32:T33"/>
    <mergeCell ref="U32:U33"/>
    <mergeCell ref="M39:P39"/>
    <mergeCell ref="Q39:S39"/>
    <mergeCell ref="T39:V39"/>
    <mergeCell ref="C40:E40"/>
    <mergeCell ref="F40:I40"/>
    <mergeCell ref="M40:P40"/>
    <mergeCell ref="Q40:S40"/>
    <mergeCell ref="T40:V40"/>
    <mergeCell ref="C37:E37"/>
    <mergeCell ref="F37:P37"/>
    <mergeCell ref="Q37:S37"/>
    <mergeCell ref="T37:V37"/>
    <mergeCell ref="C38:E38"/>
    <mergeCell ref="F38:I38"/>
    <mergeCell ref="M38:P38"/>
    <mergeCell ref="Q38:S38"/>
    <mergeCell ref="T38:V38"/>
    <mergeCell ref="C43:E43"/>
    <mergeCell ref="F43:I43"/>
    <mergeCell ref="M43:P43"/>
    <mergeCell ref="Q43:S43"/>
    <mergeCell ref="T43:V43"/>
    <mergeCell ref="A9:A10"/>
    <mergeCell ref="A11:A12"/>
    <mergeCell ref="A13:A14"/>
    <mergeCell ref="A28:A29"/>
    <mergeCell ref="A30:A31"/>
    <mergeCell ref="A32:A33"/>
    <mergeCell ref="A34:A35"/>
    <mergeCell ref="C41:E41"/>
    <mergeCell ref="F41:I41"/>
    <mergeCell ref="M41:P41"/>
    <mergeCell ref="Q41:S41"/>
    <mergeCell ref="T41:V41"/>
    <mergeCell ref="C42:E42"/>
    <mergeCell ref="F42:I42"/>
    <mergeCell ref="M42:P42"/>
    <mergeCell ref="Q42:S42"/>
    <mergeCell ref="T42:V42"/>
    <mergeCell ref="C39:E39"/>
    <mergeCell ref="F39:I39"/>
  </mergeCells>
  <phoneticPr fontId="23"/>
  <pageMargins left="0.51181102362204722" right="0.59055118110236227" top="0.51181102362204722" bottom="0.39370078740157483" header="0.47244094488188981" footer="0.62992125984251968"/>
  <pageSetup paperSize="9" scale="73"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vt:lpstr>
      <vt:lpstr>要項</vt:lpstr>
      <vt:lpstr>メンバー表</vt:lpstr>
      <vt:lpstr>予選</vt:lpstr>
      <vt:lpstr>順位決定</vt:lpstr>
      <vt:lpstr>メンバー表!Print_Area</vt:lpstr>
      <vt:lpstr>順位決定!Print_Area</vt:lpstr>
      <vt:lpstr>要項!Print_Area</vt:lpstr>
    </vt:vector>
  </TitlesOfParts>
  <Company>TOYOTA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ai21</dc:creator>
  <cp:lastModifiedBy>izukoutu hiroki</cp:lastModifiedBy>
  <cp:lastPrinted>2022-06-11T08:19:09Z</cp:lastPrinted>
  <dcterms:created xsi:type="dcterms:W3CDTF">2010-01-16T09:22:06Z</dcterms:created>
  <dcterms:modified xsi:type="dcterms:W3CDTF">2022-06-13T00:23:28Z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