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C:\Users\izukoutu hiroki\Desktop\"/>
    </mc:Choice>
  </mc:AlternateContent>
  <xr:revisionPtr revIDLastSave="0" documentId="8_{149BD591-B1A3-45BB-BD91-30CB4E041DC9}" xr6:coauthVersionLast="47" xr6:coauthVersionMax="47" xr10:uidLastSave="{00000000-0000-0000-0000-000000000000}"/>
  <bookViews>
    <workbookView xWindow="-108" yWindow="-108" windowWidth="23256" windowHeight="12576" tabRatio="886" activeTab="2" xr2:uid="{00000000-000D-0000-FFFF-FFFF00000000}"/>
  </bookViews>
  <sheets>
    <sheet name="表紙" sheetId="4" r:id="rId1"/>
    <sheet name="要項" sheetId="22" r:id="rId2"/>
    <sheet name="1月14日小室山" sheetId="23" r:id="rId3"/>
    <sheet name="1月28日姫の沢" sheetId="24" r:id="rId4"/>
  </sheets>
  <definedNames>
    <definedName name="OLE_LINK1" localSheetId="0">表紙!$K$11</definedName>
    <definedName name="_xlnm.Print_Area" localSheetId="2">'1月14日小室山'!$A$1:$AD$31</definedName>
    <definedName name="_xlnm.Print_Area" localSheetId="3">'1月28日姫の沢'!$A$1:$AD$30</definedName>
    <definedName name="_xlnm.Print_Area" localSheetId="0">表紙!$A$1:$J$61</definedName>
    <definedName name="_xlnm.Print_Area" localSheetId="1">要項!$A$1:$B$47</definedName>
  </definedNames>
  <calcPr calcId="191029"/>
</workbook>
</file>

<file path=xl/calcChain.xml><?xml version="1.0" encoding="utf-8"?>
<calcChain xmlns="http://schemas.openxmlformats.org/spreadsheetml/2006/main">
  <c r="O15" i="24" l="1"/>
  <c r="L15" i="24"/>
  <c r="I15" i="24"/>
  <c r="F15" i="24"/>
  <c r="V15" i="24" s="1"/>
  <c r="S14" i="24"/>
  <c r="Q14" i="24"/>
  <c r="R13" i="24" s="1"/>
  <c r="L13" i="24"/>
  <c r="I13" i="24"/>
  <c r="F13" i="24"/>
  <c r="S12" i="24"/>
  <c r="Q12" i="24"/>
  <c r="R11" i="24" s="1"/>
  <c r="P12" i="24"/>
  <c r="N12" i="24"/>
  <c r="O11" i="24" s="1"/>
  <c r="I11" i="24"/>
  <c r="F11" i="24"/>
  <c r="S10" i="24"/>
  <c r="Q10" i="24"/>
  <c r="R9" i="24" s="1"/>
  <c r="P10" i="24"/>
  <c r="N10" i="24"/>
  <c r="O9" i="24" s="1"/>
  <c r="M10" i="24"/>
  <c r="K10" i="24"/>
  <c r="L9" i="24"/>
  <c r="F9" i="24"/>
  <c r="S8" i="24"/>
  <c r="Q8" i="24"/>
  <c r="P8" i="24"/>
  <c r="N8" i="24"/>
  <c r="O7" i="24" s="1"/>
  <c r="M8" i="24"/>
  <c r="K8" i="24"/>
  <c r="J8" i="24"/>
  <c r="H8" i="24"/>
  <c r="I7" i="24" s="1"/>
  <c r="V7" i="24" s="1"/>
  <c r="R7" i="24"/>
  <c r="L7" i="24"/>
  <c r="Q5" i="24"/>
  <c r="N5" i="24"/>
  <c r="K5" i="24"/>
  <c r="H5" i="24"/>
  <c r="E5" i="24"/>
  <c r="O15" i="23"/>
  <c r="L15" i="23"/>
  <c r="I15" i="23"/>
  <c r="F15" i="23"/>
  <c r="X15" i="23" s="1"/>
  <c r="S14" i="23"/>
  <c r="Q14" i="23"/>
  <c r="L13" i="23"/>
  <c r="I13" i="23"/>
  <c r="F13" i="23"/>
  <c r="S12" i="23"/>
  <c r="Q12" i="23"/>
  <c r="P12" i="23"/>
  <c r="N12" i="23"/>
  <c r="R11" i="23"/>
  <c r="I11" i="23"/>
  <c r="F11" i="23"/>
  <c r="S10" i="23"/>
  <c r="Q10" i="23"/>
  <c r="P10" i="23"/>
  <c r="N10" i="23"/>
  <c r="O9" i="23" s="1"/>
  <c r="M10" i="23"/>
  <c r="K10" i="23"/>
  <c r="F9" i="23"/>
  <c r="S8" i="23"/>
  <c r="Q8" i="23"/>
  <c r="R7" i="23" s="1"/>
  <c r="P8" i="23"/>
  <c r="N8" i="23"/>
  <c r="O7" i="23" s="1"/>
  <c r="M8" i="23"/>
  <c r="K8" i="23"/>
  <c r="L7" i="23" s="1"/>
  <c r="J8" i="23"/>
  <c r="H8" i="23"/>
  <c r="I7" i="23" s="1"/>
  <c r="Q5" i="23"/>
  <c r="N5" i="23"/>
  <c r="K5" i="23"/>
  <c r="H5" i="23"/>
  <c r="E5" i="23"/>
  <c r="V9" i="24" l="1"/>
  <c r="X11" i="24"/>
  <c r="T13" i="24"/>
  <c r="Y13" i="24" s="1"/>
  <c r="V11" i="24"/>
  <c r="X13" i="24"/>
  <c r="AB13" i="24"/>
  <c r="AD13" i="24" s="1"/>
  <c r="AC13" i="24" s="1"/>
  <c r="Z13" i="24"/>
  <c r="AA13" i="24"/>
  <c r="X9" i="24"/>
  <c r="T7" i="24"/>
  <c r="X7" i="24"/>
  <c r="T11" i="24"/>
  <c r="V13" i="24"/>
  <c r="T15" i="24"/>
  <c r="X15" i="24"/>
  <c r="T9" i="24"/>
  <c r="R13" i="23"/>
  <c r="V13" i="23" s="1"/>
  <c r="O11" i="23"/>
  <c r="L9" i="23"/>
  <c r="R9" i="23"/>
  <c r="V9" i="23" s="1"/>
  <c r="T13" i="23"/>
  <c r="Y13" i="23" s="1"/>
  <c r="X11" i="23"/>
  <c r="X13" i="23"/>
  <c r="X7" i="23"/>
  <c r="T7" i="23"/>
  <c r="V7" i="23"/>
  <c r="T11" i="23"/>
  <c r="V15" i="23"/>
  <c r="X9" i="23"/>
  <c r="V11" i="23"/>
  <c r="T15" i="23"/>
  <c r="T9" i="23" l="1"/>
  <c r="AA13" i="23"/>
  <c r="AB9" i="24"/>
  <c r="AD9" i="24" s="1"/>
  <c r="AC9" i="24" s="1"/>
  <c r="Z9" i="24"/>
  <c r="AA9" i="24"/>
  <c r="Y9" i="24"/>
  <c r="AA15" i="24"/>
  <c r="Y15" i="24"/>
  <c r="AB15" i="24"/>
  <c r="AD15" i="24" s="1"/>
  <c r="AC15" i="24" s="1"/>
  <c r="Z15" i="24"/>
  <c r="AA11" i="24"/>
  <c r="Y11" i="24"/>
  <c r="AB11" i="24"/>
  <c r="AD11" i="24" s="1"/>
  <c r="AC11" i="24" s="1"/>
  <c r="Z11" i="24"/>
  <c r="AA7" i="24"/>
  <c r="Y7" i="24"/>
  <c r="AB7" i="24"/>
  <c r="AD7" i="24" s="1"/>
  <c r="AC7" i="24" s="1"/>
  <c r="Z7" i="24"/>
  <c r="Z13" i="23"/>
  <c r="AB13" i="23" s="1"/>
  <c r="AD13" i="23" s="1"/>
  <c r="Z15" i="23"/>
  <c r="AA15" i="23"/>
  <c r="Y15" i="23"/>
  <c r="Z7" i="23"/>
  <c r="AB7" i="23" s="1"/>
  <c r="AA7" i="23"/>
  <c r="Y7" i="23"/>
  <c r="AA9" i="23"/>
  <c r="Y9" i="23"/>
  <c r="Z9" i="23"/>
  <c r="AB9" i="23" s="1"/>
  <c r="Z11" i="23"/>
  <c r="AA11" i="23"/>
  <c r="Y11" i="23"/>
  <c r="AB11" i="23" l="1"/>
  <c r="AD11" i="23" s="1"/>
  <c r="AD7" i="23"/>
  <c r="AD9" i="23"/>
  <c r="AB15" i="23"/>
  <c r="AD15" i="23" s="1"/>
  <c r="AC15" i="23" l="1"/>
  <c r="AC11" i="23"/>
  <c r="AC7" i="23"/>
  <c r="AC13" i="23"/>
  <c r="AC9" i="23"/>
</calcChain>
</file>

<file path=xl/sharedStrings.xml><?xml version="1.0" encoding="utf-8"?>
<sst xmlns="http://schemas.openxmlformats.org/spreadsheetml/2006/main" count="231" uniqueCount="99">
  <si>
    <t>得点</t>
  </si>
  <si>
    <t>＊試合時間、組み合わせ等協議により変更できる</t>
    <phoneticPr fontId="2"/>
  </si>
  <si>
    <t>１ 大会期日</t>
  </si>
  <si>
    <t>　　　　　　　　 　</t>
  </si>
  <si>
    <t>２ 目　　的</t>
  </si>
  <si>
    <t>　　</t>
    <phoneticPr fontId="9"/>
  </si>
  <si>
    <t>３ 参加資格</t>
  </si>
  <si>
    <t>４ 試合方法</t>
  </si>
  <si>
    <t>◆Ｕ－９</t>
    <phoneticPr fontId="9"/>
  </si>
  <si>
    <t>３）試合時間・ゴール（ピッチ）サイズ</t>
  </si>
  <si>
    <t>　　　　　　　　　</t>
  </si>
  <si>
    <t>　　　　　　　　　　</t>
  </si>
  <si>
    <t>５）ベンチ入り人数・交代制限</t>
    <phoneticPr fontId="9"/>
  </si>
  <si>
    <t>試合登録人数及び交代人数に制限を設けず、自由交代とする。</t>
    <phoneticPr fontId="9"/>
  </si>
  <si>
    <t>５ 細　　則</t>
  </si>
  <si>
    <t>１）退場及び累積２枚の警告により、次の１試合に出場できない。</t>
    <phoneticPr fontId="9"/>
  </si>
  <si>
    <t>２）試合球は公認４号球とし、各チーム持ち寄りとする。</t>
  </si>
  <si>
    <t>３）ベンチには、原則として代表者、監督、コーチの４名及び選手が入ることが出来る。ベンチ外からのコーチング又は類似する指示も禁止とする。</t>
  </si>
  <si>
    <t>５）今大会は選手だけでなく、指導者、審判、応援マナーなどの向上を目的とするため、経験の浅い審判員の補助やベンチ入り指導者の資格の有無、その他についても各会場責任者により認められると判断された時は、その試合に限り有効とする。（中学生審判員も可とする。服装は見分けがつくもので良い）</t>
  </si>
  <si>
    <t>３～１年生での出場とする。</t>
    <phoneticPr fontId="2"/>
  </si>
  <si>
    <t>３年生以下の選手、審判員、指導者、応援者の試合運営上の基本的なルールの習得とマナーの向上を目的とする。</t>
    <phoneticPr fontId="9"/>
  </si>
  <si>
    <t>（財）静岡県サッカー協会、静岡県スポーツ少年団本部に登録したチームの選手とその予定選手。</t>
    <rPh sb="39" eb="41">
      <t>ヨテイ</t>
    </rPh>
    <rPh sb="41" eb="43">
      <t>センシュ</t>
    </rPh>
    <phoneticPr fontId="9"/>
  </si>
  <si>
    <t>４）リーグ戦による順位決定</t>
    <phoneticPr fontId="2"/>
  </si>
  <si>
    <t>２４分（１２－５－１２）</t>
    <phoneticPr fontId="2"/>
  </si>
  <si>
    <t>ただし、試合開始時は各チーム８人そろわなければ、試合が成立しない。（対戦相手の合意あれば可能とする、また教育リーグなので、他チームから借りても良い事とする。）</t>
    <rPh sb="34" eb="36">
      <t>タイセン</t>
    </rPh>
    <rPh sb="36" eb="38">
      <t>アイテ</t>
    </rPh>
    <rPh sb="39" eb="41">
      <t>ゴウイ</t>
    </rPh>
    <rPh sb="44" eb="46">
      <t>カノウ</t>
    </rPh>
    <rPh sb="52" eb="54">
      <t>キョウイク</t>
    </rPh>
    <rPh sb="61" eb="62">
      <t>ホカ</t>
    </rPh>
    <rPh sb="67" eb="68">
      <t>カ</t>
    </rPh>
    <rPh sb="71" eb="72">
      <t>ヨ</t>
    </rPh>
    <rPh sb="73" eb="74">
      <t>コト</t>
    </rPh>
    <phoneticPr fontId="9"/>
  </si>
  <si>
    <t>４）会場責任者は、試合結果を作成し速やかに伊豆地区理事及び全チームにLINEにて報告する。</t>
    <phoneticPr fontId="2"/>
  </si>
  <si>
    <t>長岡</t>
    <rPh sb="0" eb="2">
      <t>ナガオカ</t>
    </rPh>
    <phoneticPr fontId="2"/>
  </si>
  <si>
    <t>７）この大会要項に定めなき事項及び要項に反する行為があった場合は、伊豆地区会議や役員にてその取り扱いを協議の上決定する。</t>
    <rPh sb="36" eb="37">
      <t>ク</t>
    </rPh>
    <rPh sb="40" eb="42">
      <t>ヤクイン</t>
    </rPh>
    <phoneticPr fontId="2"/>
  </si>
  <si>
    <t>　　２０２３年度　伊豆地区　Ｕ－９教育リーグ　大会要項</t>
    <phoneticPr fontId="9"/>
  </si>
  <si>
    <t>１）１/１４参加可能チーム５チーム、１/２８参加可能チーム５チームによる総当リーグ戦。</t>
    <rPh sb="6" eb="8">
      <t>サンカ</t>
    </rPh>
    <rPh sb="8" eb="10">
      <t>カノウ</t>
    </rPh>
    <rPh sb="22" eb="24">
      <t>サンカ</t>
    </rPh>
    <rPh sb="24" eb="26">
      <t>カノウ</t>
    </rPh>
    <rPh sb="36" eb="38">
      <t>ソウア</t>
    </rPh>
    <phoneticPr fontId="2"/>
  </si>
  <si>
    <t>各日のチーム数は、５チーム。※大仁ネクサス、サウスフィールドは２日間参加。</t>
    <rPh sb="1" eb="2">
      <t>ヒ</t>
    </rPh>
    <rPh sb="15" eb="17">
      <t>オオヒト</t>
    </rPh>
    <rPh sb="32" eb="33">
      <t>ヒ</t>
    </rPh>
    <rPh sb="33" eb="34">
      <t>カン</t>
    </rPh>
    <rPh sb="34" eb="36">
      <t>サンカ</t>
    </rPh>
    <phoneticPr fontId="2"/>
  </si>
  <si>
    <t>少年用５ｍゴール、少年用ピッチ６８ｍ×５０ｍ　</t>
    <phoneticPr fontId="2"/>
  </si>
  <si>
    <t>①勝点（勝３ 分１ 負０） ②当該対戦成績　③得失点差　④総得点　とする。</t>
    <rPh sb="15" eb="17">
      <t>トウガイ</t>
    </rPh>
    <rPh sb="17" eb="19">
      <t>タイセン</t>
    </rPh>
    <rPh sb="19" eb="21">
      <t>セイセキ</t>
    </rPh>
    <phoneticPr fontId="9"/>
  </si>
  <si>
    <t>６）審判は２人審とする。なお、教育（審判育成）の為、副審をつける事は可能とする。</t>
    <rPh sb="2" eb="4">
      <t>シンパン</t>
    </rPh>
    <rPh sb="6" eb="7">
      <t>ニン</t>
    </rPh>
    <rPh sb="7" eb="8">
      <t>シン</t>
    </rPh>
    <rPh sb="15" eb="17">
      <t>キョウイク</t>
    </rPh>
    <rPh sb="18" eb="20">
      <t>シンパン</t>
    </rPh>
    <rPh sb="20" eb="22">
      <t>イクセイ</t>
    </rPh>
    <rPh sb="24" eb="25">
      <t>タメ</t>
    </rPh>
    <rPh sb="26" eb="28">
      <t>フクシン</t>
    </rPh>
    <rPh sb="32" eb="33">
      <t>コト</t>
    </rPh>
    <rPh sb="34" eb="36">
      <t>カノウ</t>
    </rPh>
    <phoneticPr fontId="9"/>
  </si>
  <si>
    <t>６）会場費は、小室山600円/チーム、姫の沢1000円/チームとする。</t>
    <rPh sb="2" eb="5">
      <t>カイジョウヒ</t>
    </rPh>
    <rPh sb="7" eb="10">
      <t>コムロヤマ</t>
    </rPh>
    <rPh sb="13" eb="14">
      <t>エン</t>
    </rPh>
    <rPh sb="19" eb="20">
      <t>ヒメ</t>
    </rPh>
    <rPh sb="21" eb="22">
      <t>サワ</t>
    </rPh>
    <rPh sb="26" eb="27">
      <t>エン</t>
    </rPh>
    <phoneticPr fontId="2"/>
  </si>
  <si>
    <t>勝</t>
  </si>
  <si>
    <t>分</t>
  </si>
  <si>
    <t>負</t>
  </si>
  <si>
    <t>勝点</t>
  </si>
  <si>
    <t>失点</t>
  </si>
  <si>
    <t>得失点</t>
  </si>
  <si>
    <t>順位</t>
  </si>
  <si>
    <t>－</t>
  </si>
  <si>
    <t>試合時間</t>
    <rPh sb="0" eb="2">
      <t>シアイ</t>
    </rPh>
    <rPh sb="2" eb="4">
      <t>ジカン</t>
    </rPh>
    <phoneticPr fontId="16"/>
  </si>
  <si>
    <t>対戦相手</t>
    <rPh sb="0" eb="2">
      <t>タイセン</t>
    </rPh>
    <rPh sb="2" eb="4">
      <t>アイテ</t>
    </rPh>
    <phoneticPr fontId="16"/>
  </si>
  <si>
    <t>主審</t>
    <rPh sb="0" eb="2">
      <t>シュシン</t>
    </rPh>
    <phoneticPr fontId="16"/>
  </si>
  <si>
    <t>４審</t>
    <rPh sb="1" eb="2">
      <t>シン</t>
    </rPh>
    <phoneticPr fontId="16"/>
  </si>
  <si>
    <t xml:space="preserve"> 9：30～</t>
    <phoneticPr fontId="2"/>
  </si>
  <si>
    <t>会場準備：</t>
    <rPh sb="2" eb="4">
      <t>ジュンビ</t>
    </rPh>
    <phoneticPr fontId="2"/>
  </si>
  <si>
    <t>片付：</t>
    <rPh sb="0" eb="2">
      <t>カタヅ</t>
    </rPh>
    <phoneticPr fontId="16"/>
  </si>
  <si>
    <t>最終試合チーム</t>
    <phoneticPr fontId="16"/>
  </si>
  <si>
    <t>運営：本部</t>
    <rPh sb="0" eb="2">
      <t>ウンエイ</t>
    </rPh>
    <rPh sb="3" eb="5">
      <t>ホンブ</t>
    </rPh>
    <phoneticPr fontId="16"/>
  </si>
  <si>
    <t>２０２３年度　伊豆地区Ｕ－９教育リーグ　小室山開催分</t>
    <rPh sb="14" eb="16">
      <t>キョウイク</t>
    </rPh>
    <rPh sb="20" eb="23">
      <t>コムロヤマ</t>
    </rPh>
    <rPh sb="23" eb="25">
      <t>カイサイ</t>
    </rPh>
    <rPh sb="25" eb="26">
      <t>ブン</t>
    </rPh>
    <phoneticPr fontId="16"/>
  </si>
  <si>
    <t>日付＆日程：2024年1月14日（日）小室山グランド</t>
    <rPh sb="0" eb="2">
      <t>ヒヅケ</t>
    </rPh>
    <rPh sb="3" eb="5">
      <t>ニッテイ</t>
    </rPh>
    <rPh sb="10" eb="11">
      <t>ネン</t>
    </rPh>
    <rPh sb="12" eb="13">
      <t>ツキ</t>
    </rPh>
    <rPh sb="15" eb="16">
      <t>ヒ</t>
    </rPh>
    <rPh sb="17" eb="18">
      <t>ヒ</t>
    </rPh>
    <rPh sb="19" eb="21">
      <t>コムロ</t>
    </rPh>
    <rPh sb="21" eb="22">
      <t>ヤマ</t>
    </rPh>
    <phoneticPr fontId="2"/>
  </si>
  <si>
    <t>１２－５－１２</t>
    <phoneticPr fontId="2"/>
  </si>
  <si>
    <t>長岡</t>
    <rPh sb="0" eb="2">
      <t>ナガオカ</t>
    </rPh>
    <phoneticPr fontId="16"/>
  </si>
  <si>
    <t>FCITO＆サンライズ①</t>
    <phoneticPr fontId="16"/>
  </si>
  <si>
    <t>FCITO＆サンライズ②</t>
    <phoneticPr fontId="16"/>
  </si>
  <si>
    <t>大仁ネクサス</t>
    <rPh sb="0" eb="2">
      <t>オオヒト</t>
    </rPh>
    <phoneticPr fontId="16"/>
  </si>
  <si>
    <t>ACIサウスフィールド伊豆南ｊｒ</t>
    <rPh sb="11" eb="14">
      <t>イズミナミ</t>
    </rPh>
    <phoneticPr fontId="16"/>
  </si>
  <si>
    <t>　</t>
    <phoneticPr fontId="2"/>
  </si>
  <si>
    <t>会場：伊東市小室山</t>
    <rPh sb="3" eb="5">
      <t>イトウ</t>
    </rPh>
    <rPh sb="5" eb="6">
      <t>シ</t>
    </rPh>
    <rPh sb="6" eb="8">
      <t>コムロ</t>
    </rPh>
    <rPh sb="8" eb="9">
      <t>ヤマ</t>
    </rPh>
    <phoneticPr fontId="2"/>
  </si>
  <si>
    <t>FCITO</t>
    <phoneticPr fontId="16"/>
  </si>
  <si>
    <t>10：05～</t>
    <phoneticPr fontId="2"/>
  </si>
  <si>
    <t>１0：40～</t>
    <phoneticPr fontId="2"/>
  </si>
  <si>
    <t>11：15～</t>
    <phoneticPr fontId="2"/>
  </si>
  <si>
    <t>１1：50～</t>
    <phoneticPr fontId="2"/>
  </si>
  <si>
    <t>12：25～</t>
    <phoneticPr fontId="16"/>
  </si>
  <si>
    <t>13：00～</t>
    <phoneticPr fontId="16"/>
  </si>
  <si>
    <t>13：35～</t>
    <phoneticPr fontId="16"/>
  </si>
  <si>
    <t>14：10～</t>
    <phoneticPr fontId="16"/>
  </si>
  <si>
    <t>14：45～</t>
    <phoneticPr fontId="16"/>
  </si>
  <si>
    <t>FCITO＆サンライズ①</t>
    <phoneticPr fontId="2"/>
  </si>
  <si>
    <t>大仁</t>
    <rPh sb="0" eb="2">
      <t>オオヒト</t>
    </rPh>
    <phoneticPr fontId="2"/>
  </si>
  <si>
    <t>サウスフィールド</t>
    <phoneticPr fontId="2"/>
  </si>
  <si>
    <t>FCITO＆サンライズ②</t>
    <phoneticPr fontId="2"/>
  </si>
  <si>
    <t>FCITO＆サンライズ①</t>
    <phoneticPr fontId="2"/>
  </si>
  <si>
    <t>２０２３年度　伊豆地区Ｕ－９教育リーグ　姫の沢開催分</t>
    <rPh sb="14" eb="16">
      <t>キョウイク</t>
    </rPh>
    <rPh sb="20" eb="21">
      <t>ヒメ</t>
    </rPh>
    <rPh sb="22" eb="23">
      <t>サワ</t>
    </rPh>
    <rPh sb="23" eb="25">
      <t>カイサイ</t>
    </rPh>
    <rPh sb="25" eb="26">
      <t>ブン</t>
    </rPh>
    <phoneticPr fontId="16"/>
  </si>
  <si>
    <t>日付＆日程：2024年1月28日（日）姫の沢グランド</t>
    <rPh sb="0" eb="2">
      <t>ヒヅケ</t>
    </rPh>
    <rPh sb="3" eb="5">
      <t>ニッテイ</t>
    </rPh>
    <rPh sb="10" eb="11">
      <t>ネン</t>
    </rPh>
    <rPh sb="12" eb="13">
      <t>ツキ</t>
    </rPh>
    <rPh sb="15" eb="16">
      <t>ヒ</t>
    </rPh>
    <rPh sb="17" eb="18">
      <t>ヒ</t>
    </rPh>
    <rPh sb="19" eb="20">
      <t>ヒメ</t>
    </rPh>
    <rPh sb="21" eb="22">
      <t>サワ</t>
    </rPh>
    <phoneticPr fontId="2"/>
  </si>
  <si>
    <t>Mareブルー</t>
    <phoneticPr fontId="16"/>
  </si>
  <si>
    <t>Mareホワイト</t>
    <phoneticPr fontId="16"/>
  </si>
  <si>
    <t>大仁ネクサス</t>
    <rPh sb="0" eb="2">
      <t>オオヒト</t>
    </rPh>
    <phoneticPr fontId="2"/>
  </si>
  <si>
    <t>サウスフィールド</t>
    <phoneticPr fontId="16"/>
  </si>
  <si>
    <t>レアーレ</t>
    <phoneticPr fontId="16"/>
  </si>
  <si>
    <t>会場：姫の沢</t>
    <rPh sb="3" eb="4">
      <t>ヒメ</t>
    </rPh>
    <rPh sb="5" eb="6">
      <t>サワ</t>
    </rPh>
    <phoneticPr fontId="2"/>
  </si>
  <si>
    <t>第一試合チーム</t>
    <rPh sb="0" eb="2">
      <t>ダイイチ</t>
    </rPh>
    <rPh sb="2" eb="4">
      <t>シアイ</t>
    </rPh>
    <phoneticPr fontId="16"/>
  </si>
  <si>
    <t>Mareブルー</t>
    <phoneticPr fontId="2"/>
  </si>
  <si>
    <t>Mareブルー</t>
    <phoneticPr fontId="2"/>
  </si>
  <si>
    <t>Mareブルー</t>
    <phoneticPr fontId="2"/>
  </si>
  <si>
    <t>Mareホワイト</t>
    <phoneticPr fontId="2"/>
  </si>
  <si>
    <t>Mareホワイト</t>
    <phoneticPr fontId="2"/>
  </si>
  <si>
    <t>レアーレ</t>
    <phoneticPr fontId="2"/>
  </si>
  <si>
    <t>レアーレ</t>
    <phoneticPr fontId="2"/>
  </si>
  <si>
    <t>Mareホワイト</t>
    <phoneticPr fontId="2"/>
  </si>
  <si>
    <t>サウスフィールド</t>
    <phoneticPr fontId="2"/>
  </si>
  <si>
    <t>レアーレ</t>
    <phoneticPr fontId="2"/>
  </si>
  <si>
    <t>Mareホワイト</t>
    <phoneticPr fontId="2"/>
  </si>
  <si>
    <t>Ｕ-９　交流戦　　２０２４年１月１４日（小室山G）、２０２４年１月２８日（姫の沢G）</t>
    <rPh sb="4" eb="7">
      <t>コウリュウセン</t>
    </rPh>
    <rPh sb="18" eb="19">
      <t>ヒ</t>
    </rPh>
    <rPh sb="20" eb="23">
      <t>コムロヤマ</t>
    </rPh>
    <rPh sb="30" eb="31">
      <t>ネン</t>
    </rPh>
    <rPh sb="32" eb="33">
      <t>ツキ</t>
    </rPh>
    <rPh sb="35" eb="36">
      <t>ヒ</t>
    </rPh>
    <rPh sb="37" eb="38">
      <t>ヒメ</t>
    </rPh>
    <rPh sb="39" eb="40">
      <t>サワ</t>
    </rPh>
    <phoneticPr fontId="9"/>
  </si>
  <si>
    <t>１）各チーム日程が合わないため、２日間の変則開催。（順位は決めない交流戦方式）</t>
    <rPh sb="2" eb="3">
      <t>カク</t>
    </rPh>
    <rPh sb="6" eb="8">
      <t>ニッテイ</t>
    </rPh>
    <rPh sb="9" eb="10">
      <t>ア</t>
    </rPh>
    <rPh sb="17" eb="18">
      <t>ヒ</t>
    </rPh>
    <rPh sb="18" eb="19">
      <t>カン</t>
    </rPh>
    <rPh sb="20" eb="22">
      <t>ヘンソク</t>
    </rPh>
    <rPh sb="22" eb="24">
      <t>カイサイ</t>
    </rPh>
    <rPh sb="26" eb="28">
      <t>ジュンイ</t>
    </rPh>
    <rPh sb="29" eb="30">
      <t>キ</t>
    </rPh>
    <rPh sb="33" eb="36">
      <t>コウリュウセン</t>
    </rPh>
    <rPh sb="36" eb="38">
      <t>ホウシキ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</si>
</sst>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b/>
      <sz val="24"/>
      <name val="ＭＳ 明朝"/>
      <family val="1"/>
      <charset val="128"/>
    </font>
    <font>
      <sz val="12"/>
      <name val="ＭＳ Ｐゴシック"/>
      <family val="3"/>
      <charset val="128"/>
    </font>
    <font>
      <sz val="12"/>
      <color indexed="9"/>
      <name val="ＭＳ Ｐゴシック"/>
      <family val="3"/>
      <charset val="128"/>
    </font>
    <font>
      <b/>
      <sz val="16"/>
      <name val="ＭＳ Ｐゴシック"/>
      <family val="3"/>
      <charset val="128"/>
    </font>
    <font>
      <sz val="12"/>
      <color indexed="10"/>
      <name val="ＭＳ Ｐゴシック"/>
      <family val="3"/>
      <charset val="128"/>
    </font>
    <font>
      <sz val="6"/>
      <name val="ＭＳ Ｐゴシック"/>
      <family val="3"/>
      <charset val="128"/>
    </font>
    <font>
      <sz val="11"/>
      <color indexed="10"/>
      <name val="ＭＳ Ｐゴシック"/>
      <family val="3"/>
      <charset val="128"/>
    </font>
    <font>
      <sz val="10"/>
      <name val="ＭＳ Ｐゴシック"/>
      <family val="3"/>
      <charset val="128"/>
    </font>
    <font>
      <b/>
      <sz val="12"/>
      <name val="ＭＳ Ｐゴシック"/>
      <family val="3"/>
      <charset val="128"/>
    </font>
    <font>
      <sz val="14"/>
      <color theme="1"/>
      <name val="ＭＳ Ｐゴシック"/>
      <family val="3"/>
      <charset val="128"/>
    </font>
    <font>
      <sz val="10.5"/>
      <color theme="1"/>
      <name val="ＭＳ ゴシック"/>
      <family val="3"/>
      <charset val="128"/>
    </font>
    <font>
      <sz val="10.5"/>
      <color rgb="FF000000"/>
      <name val="ＭＳ ゴシック"/>
      <family val="3"/>
      <charset val="128"/>
    </font>
    <font>
      <sz val="6"/>
      <name val="ＭＳ Ｐゴシック"/>
      <family val="2"/>
      <charset val="128"/>
      <scheme val="minor"/>
    </font>
    <font>
      <sz val="14"/>
      <name val="ＭＳ Ｐゴシック"/>
      <family val="3"/>
      <charset val="128"/>
    </font>
    <font>
      <sz val="9"/>
      <name val="ＭＳ Ｐゴシック"/>
      <family val="3"/>
      <charset val="128"/>
    </font>
    <font>
      <b/>
      <sz val="11"/>
      <name val="ＭＳ Ｐゴシック"/>
      <family val="3"/>
      <charset val="128"/>
    </font>
    <font>
      <sz val="12"/>
      <color indexed="14"/>
      <name val="ＭＳ Ｐゴシック"/>
      <family val="3"/>
      <charset val="128"/>
    </font>
    <font>
      <sz val="20"/>
      <name val="ＭＳ Ｐゴシック"/>
      <family val="3"/>
      <charset val="128"/>
    </font>
    <font>
      <sz val="11"/>
      <name val="ＭＳ Ｐ明朝"/>
      <family val="1"/>
      <charset val="128"/>
    </font>
    <font>
      <b/>
      <sz val="14"/>
      <name val="ＭＳ Ｐゴシック"/>
      <family val="3"/>
      <charset val="128"/>
    </font>
    <font>
      <b/>
      <sz val="14"/>
      <color theme="1"/>
      <name val="ＭＳ Ｐゴシック"/>
      <family val="2"/>
      <charset val="128"/>
      <scheme val="minor"/>
    </font>
    <font>
      <b/>
      <sz val="8"/>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Down="1">
      <left/>
      <right/>
      <top style="thin">
        <color indexed="64"/>
      </top>
      <bottom/>
      <diagonal style="thin">
        <color indexed="64"/>
      </diagonal>
    </border>
    <border diagonalDown="1">
      <left/>
      <right/>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right/>
      <top style="thin">
        <color auto="1"/>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style="thin">
        <color indexed="64"/>
      </left>
      <right style="medium">
        <color indexed="64"/>
      </right>
      <top style="thin">
        <color indexed="64"/>
      </top>
      <bottom/>
      <diagonal/>
    </border>
    <border diagonalDown="1">
      <left style="thin">
        <color indexed="64"/>
      </left>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cellStyleXfs>
  <cellXfs count="247">
    <xf numFmtId="0" fontId="0" fillId="0" borderId="0" xfId="0">
      <alignment vertical="center"/>
    </xf>
    <xf numFmtId="0" fontId="3" fillId="0" borderId="0" xfId="0" applyFont="1" applyAlignment="1">
      <alignment horizontal="justify"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Protection="1">
      <alignment vertical="center"/>
      <protection locked="0"/>
    </xf>
    <xf numFmtId="0" fontId="5"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3" xfId="0" applyFont="1" applyBorder="1" applyAlignment="1" applyProtection="1">
      <alignment horizontal="center"/>
      <protection hidden="1"/>
    </xf>
    <xf numFmtId="0" fontId="5" fillId="0" borderId="0" xfId="0" applyFont="1" applyAlignment="1" applyProtection="1">
      <alignment horizontal="center"/>
      <protection locked="0"/>
    </xf>
    <xf numFmtId="0" fontId="13"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justify" vertical="center"/>
    </xf>
    <xf numFmtId="0" fontId="15" fillId="0" borderId="0" xfId="0" applyFont="1" applyAlignment="1">
      <alignment horizontal="justify" vertical="center"/>
    </xf>
    <xf numFmtId="0" fontId="0" fillId="0" borderId="0" xfId="0" applyAlignment="1">
      <alignment horizontal="center" vertical="center"/>
    </xf>
    <xf numFmtId="0" fontId="15" fillId="0" borderId="0" xfId="0" applyFont="1" applyAlignment="1">
      <alignment horizontal="center" vertical="center" wrapText="1"/>
    </xf>
    <xf numFmtId="0" fontId="5" fillId="0" borderId="0" xfId="0" applyFont="1" applyAlignment="1" applyProtection="1">
      <alignment horizontal="center" vertical="center"/>
      <protection locked="0"/>
    </xf>
    <xf numFmtId="0" fontId="7" fillId="0" borderId="0" xfId="2" applyFont="1" applyProtection="1">
      <alignment vertical="center"/>
      <protection locked="0"/>
    </xf>
    <xf numFmtId="0" fontId="8" fillId="0" borderId="0" xfId="0" applyFont="1" applyAlignment="1" applyProtection="1">
      <alignment wrapText="1"/>
      <protection locked="0"/>
    </xf>
    <xf numFmtId="0" fontId="8" fillId="0" borderId="0" xfId="0" applyFont="1" applyAlignment="1" applyProtection="1">
      <alignment horizontal="right" wrapText="1"/>
      <protection locked="0"/>
    </xf>
    <xf numFmtId="0" fontId="8" fillId="0" borderId="0" xfId="0" applyFont="1" applyAlignment="1" applyProtection="1">
      <alignment horizontal="right"/>
      <protection locked="0"/>
    </xf>
    <xf numFmtId="0" fontId="5" fillId="0" borderId="0" xfId="3" applyFont="1" applyAlignment="1">
      <alignment vertical="center"/>
    </xf>
    <xf numFmtId="0" fontId="5" fillId="0" borderId="0" xfId="0" applyFont="1" applyAlignment="1" applyProtection="1">
      <alignment vertical="center" shrinkToFit="1"/>
      <protection locked="0"/>
    </xf>
    <xf numFmtId="0" fontId="5" fillId="0" borderId="0" xfId="0" applyFont="1" applyAlignment="1">
      <alignment vertical="center" shrinkToFit="1"/>
    </xf>
    <xf numFmtId="0" fontId="17" fillId="0" borderId="0" xfId="0" applyFont="1" applyAlignment="1" applyProtection="1">
      <alignment horizontal="center" shrinkToFit="1"/>
      <protection locked="0"/>
    </xf>
    <xf numFmtId="0" fontId="18" fillId="0" borderId="0" xfId="0" applyFont="1" applyAlignment="1">
      <alignment horizontal="center"/>
    </xf>
    <xf numFmtId="0" fontId="1" fillId="0" borderId="0" xfId="0" applyFont="1">
      <alignment vertical="center"/>
    </xf>
    <xf numFmtId="49" fontId="5" fillId="0" borderId="0" xfId="0" applyNumberFormat="1" applyFont="1" applyAlignment="1" applyProtection="1">
      <alignment horizontal="right" vertical="center"/>
      <protection locked="0"/>
    </xf>
    <xf numFmtId="0" fontId="19" fillId="0" borderId="0" xfId="0" applyFont="1" applyProtection="1">
      <alignment vertical="center"/>
      <protection locked="0"/>
    </xf>
    <xf numFmtId="0" fontId="0" fillId="0" borderId="0" xfId="0" applyProtection="1">
      <alignment vertical="center"/>
      <protection locked="0"/>
    </xf>
    <xf numFmtId="0" fontId="5" fillId="0" borderId="7" xfId="0" applyFont="1" applyBorder="1" applyAlignment="1" applyProtection="1">
      <alignment vertical="center" shrinkToFit="1"/>
      <protection locked="0"/>
    </xf>
    <xf numFmtId="0" fontId="17" fillId="0" borderId="0" xfId="4" applyFont="1" applyAlignment="1" applyProtection="1">
      <alignment vertical="center" wrapText="1"/>
      <protection locked="0"/>
    </xf>
    <xf numFmtId="56" fontId="0" fillId="0" borderId="0" xfId="0" applyNumberFormat="1" applyProtection="1">
      <alignment vertical="center"/>
      <protection locked="0"/>
    </xf>
    <xf numFmtId="0" fontId="10" fillId="0" borderId="0" xfId="0" applyFont="1" applyAlignment="1" applyProtection="1">
      <alignment vertical="center" shrinkToFit="1"/>
      <protection locked="0"/>
    </xf>
    <xf numFmtId="0" fontId="0" fillId="0" borderId="0" xfId="0" applyAlignment="1" applyProtection="1">
      <alignment shrinkToFit="1"/>
      <protection locked="0"/>
    </xf>
    <xf numFmtId="0" fontId="0" fillId="0" borderId="0" xfId="0" applyAlignment="1">
      <alignment shrinkToFit="1"/>
    </xf>
    <xf numFmtId="0" fontId="5" fillId="0" borderId="8" xfId="0" applyFont="1" applyBorder="1" applyAlignment="1">
      <alignment vertical="center" shrinkToFit="1"/>
    </xf>
    <xf numFmtId="0" fontId="5" fillId="0" borderId="0" xfId="0" applyFont="1" applyAlignment="1" applyProtection="1">
      <alignment horizontal="center"/>
      <protection hidden="1"/>
    </xf>
    <xf numFmtId="0" fontId="20" fillId="0" borderId="4" xfId="0" applyFont="1" applyBorder="1" applyAlignment="1">
      <alignment horizontal="center" vertical="center" shrinkToFit="1"/>
    </xf>
    <xf numFmtId="0" fontId="20" fillId="0" borderId="4" xfId="0" applyFont="1" applyBorder="1" applyAlignment="1" applyProtection="1">
      <alignment horizontal="center" vertical="center" shrinkToFit="1"/>
      <protection hidden="1"/>
    </xf>
    <xf numFmtId="0" fontId="5" fillId="0" borderId="8" xfId="0" applyFont="1" applyBorder="1" applyAlignment="1" applyProtection="1">
      <alignment horizontal="center"/>
      <protection hidden="1"/>
    </xf>
    <xf numFmtId="0" fontId="5" fillId="0" borderId="4" xfId="0" applyFont="1" applyBorder="1" applyAlignment="1" applyProtection="1">
      <alignment horizontal="center"/>
      <protection hidden="1"/>
    </xf>
    <xf numFmtId="0" fontId="10" fillId="0" borderId="0" xfId="0" applyFont="1" applyAlignment="1">
      <alignment shrinkToFit="1"/>
    </xf>
    <xf numFmtId="0" fontId="6" fillId="0" borderId="7" xfId="0" applyFont="1" applyBorder="1" applyProtection="1">
      <alignment vertical="center"/>
      <protection hidden="1"/>
    </xf>
    <xf numFmtId="0" fontId="6" fillId="0" borderId="4" xfId="0" applyFont="1" applyBorder="1" applyProtection="1">
      <alignment vertical="center"/>
      <protection hidden="1"/>
    </xf>
    <xf numFmtId="0" fontId="5" fillId="0" borderId="57" xfId="0" applyFont="1" applyBorder="1" applyAlignment="1">
      <alignment vertical="center" shrinkToFit="1"/>
    </xf>
    <xf numFmtId="0" fontId="5" fillId="0" borderId="54" xfId="0" applyFont="1" applyBorder="1" applyAlignment="1" applyProtection="1">
      <alignment horizontal="center"/>
      <protection hidden="1"/>
    </xf>
    <xf numFmtId="0" fontId="20" fillId="0" borderId="54" xfId="0" applyFont="1" applyBorder="1" applyAlignment="1" applyProtection="1">
      <alignment horizontal="center" vertical="center" shrinkToFit="1"/>
      <protection hidden="1"/>
    </xf>
    <xf numFmtId="0" fontId="22" fillId="0" borderId="0" xfId="0" applyFont="1" applyAlignment="1">
      <alignment vertical="top" textRotation="255" shrinkToFit="1"/>
    </xf>
    <xf numFmtId="0" fontId="0" fillId="0" borderId="0" xfId="0" applyAlignment="1" applyProtection="1">
      <alignment vertical="center" shrinkToFit="1"/>
      <protection locked="0"/>
    </xf>
    <xf numFmtId="0" fontId="5" fillId="2" borderId="28" xfId="0" applyFont="1" applyFill="1" applyBorder="1" applyAlignment="1" applyProtection="1">
      <alignment horizontal="center"/>
      <protection locked="0"/>
    </xf>
    <xf numFmtId="0" fontId="5" fillId="0" borderId="2" xfId="0" applyFont="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0" borderId="0" xfId="0" applyFont="1" applyProtection="1">
      <alignment vertical="center"/>
      <protection hidden="1"/>
    </xf>
    <xf numFmtId="0" fontId="5" fillId="2" borderId="2" xfId="0" applyFont="1" applyFill="1" applyBorder="1" applyAlignment="1" applyProtection="1">
      <alignment horizontal="center"/>
      <protection locked="0"/>
    </xf>
    <xf numFmtId="0" fontId="6" fillId="0" borderId="26" xfId="0" applyFont="1" applyBorder="1" applyProtection="1">
      <alignment vertical="center"/>
      <protection hidden="1"/>
    </xf>
    <xf numFmtId="0" fontId="6" fillId="0" borderId="5" xfId="0" applyFont="1" applyBorder="1" applyProtection="1">
      <alignment vertical="center"/>
      <protection hidden="1"/>
    </xf>
    <xf numFmtId="0" fontId="5" fillId="0" borderId="54" xfId="0" applyFont="1" applyBorder="1" applyProtection="1">
      <alignment vertical="center"/>
      <protection hidden="1"/>
    </xf>
    <xf numFmtId="0" fontId="5" fillId="2" borderId="19" xfId="0" applyFont="1" applyFill="1" applyBorder="1" applyAlignment="1" applyProtection="1">
      <alignment horizontal="center"/>
      <protection locked="0"/>
    </xf>
    <xf numFmtId="0" fontId="5" fillId="0" borderId="6" xfId="0" applyFont="1" applyBorder="1" applyAlignment="1" applyProtection="1">
      <alignment horizontal="center"/>
      <protection locked="0"/>
    </xf>
    <xf numFmtId="0" fontId="5" fillId="2" borderId="9"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5" fillId="0" borderId="6" xfId="0" applyFont="1" applyBorder="1" applyProtection="1">
      <alignment vertical="center"/>
      <protection locked="0"/>
    </xf>
    <xf numFmtId="0" fontId="5" fillId="0" borderId="17" xfId="0" applyFont="1" applyBorder="1" applyProtection="1">
      <alignment vertical="center"/>
      <protection locked="0"/>
    </xf>
    <xf numFmtId="0" fontId="1" fillId="0" borderId="0" xfId="0" applyFont="1" applyProtection="1">
      <alignment vertical="center"/>
      <protection locked="0"/>
    </xf>
    <xf numFmtId="0" fontId="17" fillId="0" borderId="65" xfId="5" applyFont="1" applyBorder="1" applyProtection="1">
      <alignment vertical="center"/>
      <protection locked="0"/>
    </xf>
    <xf numFmtId="0" fontId="5" fillId="0" borderId="0" xfId="5" applyFont="1">
      <alignment vertical="center"/>
    </xf>
    <xf numFmtId="0" fontId="21" fillId="0" borderId="0" xfId="0" applyFont="1" applyProtection="1">
      <alignment vertical="center"/>
      <protection locked="0"/>
    </xf>
    <xf numFmtId="56" fontId="5" fillId="0" borderId="0" xfId="5" applyNumberFormat="1" applyFont="1" applyAlignment="1" applyProtection="1">
      <alignment horizontal="center" vertical="center"/>
      <protection locked="0"/>
    </xf>
    <xf numFmtId="56" fontId="5" fillId="0" borderId="0" xfId="5" applyNumberFormat="1" applyFont="1" applyProtection="1">
      <alignment vertical="center"/>
      <protection locked="0"/>
    </xf>
    <xf numFmtId="0" fontId="11" fillId="3" borderId="16" xfId="5" applyFont="1" applyFill="1" applyBorder="1" applyAlignment="1" applyProtection="1">
      <alignment horizontal="left" vertical="center"/>
      <protection locked="0"/>
    </xf>
    <xf numFmtId="0" fontId="11" fillId="3" borderId="17" xfId="5" applyFont="1" applyFill="1" applyBorder="1" applyAlignment="1" applyProtection="1">
      <alignment horizontal="left" vertical="center"/>
      <protection locked="0"/>
    </xf>
    <xf numFmtId="0" fontId="23" fillId="0" borderId="11" xfId="0" applyFont="1" applyBorder="1" applyAlignment="1" applyProtection="1">
      <alignment horizontal="center" vertical="center"/>
      <protection locked="0"/>
    </xf>
    <xf numFmtId="0" fontId="1" fillId="3" borderId="0" xfId="0" applyFont="1" applyFill="1" applyAlignment="1" applyProtection="1">
      <alignment vertical="center" shrinkToFit="1"/>
      <protection locked="0"/>
    </xf>
    <xf numFmtId="0" fontId="0" fillId="3" borderId="0" xfId="0" applyFill="1">
      <alignment vertical="center"/>
    </xf>
    <xf numFmtId="0" fontId="1" fillId="3" borderId="0" xfId="0" applyFont="1" applyFill="1" applyAlignment="1">
      <alignment vertical="center" shrinkToFit="1"/>
    </xf>
    <xf numFmtId="0" fontId="25" fillId="3" borderId="7" xfId="5" applyFont="1" applyFill="1" applyBorder="1" applyAlignment="1" applyProtection="1">
      <alignment horizontal="left" vertical="center"/>
      <protection locked="0"/>
    </xf>
    <xf numFmtId="0" fontId="11" fillId="3" borderId="0" xfId="5" applyFont="1" applyFill="1" applyAlignment="1" applyProtection="1">
      <alignment horizontal="left" vertical="center"/>
      <protection locked="0"/>
    </xf>
    <xf numFmtId="0" fontId="11" fillId="3" borderId="7" xfId="5" applyFont="1" applyFill="1" applyBorder="1" applyAlignment="1" applyProtection="1">
      <alignment horizontal="left" vertical="center"/>
      <protection locked="0"/>
    </xf>
    <xf numFmtId="0" fontId="26" fillId="3" borderId="0" xfId="5" applyFont="1" applyFill="1" applyAlignment="1" applyProtection="1">
      <alignment horizontal="left" vertical="center"/>
      <protection locked="0"/>
    </xf>
    <xf numFmtId="0" fontId="18" fillId="3" borderId="7" xfId="5" applyFont="1" applyFill="1" applyBorder="1" applyAlignment="1" applyProtection="1">
      <alignment horizontal="left" vertical="center"/>
      <protection locked="0"/>
    </xf>
    <xf numFmtId="0" fontId="23" fillId="0" borderId="32" xfId="0" applyFont="1" applyBorder="1" applyAlignment="1" applyProtection="1">
      <alignment horizontal="center" vertical="center"/>
      <protection locked="0"/>
    </xf>
    <xf numFmtId="0" fontId="1" fillId="3" borderId="0" xfId="5" applyFill="1" applyAlignment="1" applyProtection="1">
      <alignment horizontal="left" vertical="center"/>
      <protection locked="0"/>
    </xf>
    <xf numFmtId="0" fontId="1" fillId="3" borderId="7" xfId="5" applyFill="1" applyBorder="1" applyAlignment="1" applyProtection="1">
      <alignment horizontal="left" vertical="center"/>
      <protection locked="0"/>
    </xf>
    <xf numFmtId="0" fontId="1" fillId="0" borderId="0" xfId="0" applyFont="1" applyAlignment="1">
      <alignment horizontal="center" vertical="center" shrinkToFit="1"/>
    </xf>
    <xf numFmtId="0" fontId="11" fillId="3" borderId="0" xfId="0" applyFont="1" applyFill="1" applyAlignment="1" applyProtection="1">
      <alignment vertical="center" wrapText="1" shrinkToFit="1"/>
      <protection locked="0"/>
    </xf>
    <xf numFmtId="0" fontId="1" fillId="3" borderId="19" xfId="5" applyFill="1" applyBorder="1" applyAlignment="1" applyProtection="1">
      <alignment horizontal="left" vertical="center"/>
      <protection locked="0"/>
    </xf>
    <xf numFmtId="0" fontId="1" fillId="3" borderId="6" xfId="5" applyFill="1" applyBorder="1" applyAlignment="1" applyProtection="1">
      <alignment horizontal="left" vertical="center"/>
      <protection locked="0"/>
    </xf>
    <xf numFmtId="0" fontId="23" fillId="0" borderId="10" xfId="0" applyFont="1" applyBorder="1" applyAlignment="1" applyProtection="1">
      <alignment horizontal="center" vertical="center"/>
      <protection locked="0"/>
    </xf>
    <xf numFmtId="0" fontId="1" fillId="3" borderId="0" xfId="0" applyFont="1" applyFill="1">
      <alignment vertical="center"/>
    </xf>
    <xf numFmtId="0" fontId="26" fillId="3" borderId="7" xfId="5" applyFont="1" applyFill="1" applyBorder="1" applyAlignment="1" applyProtection="1">
      <alignment horizontal="left" vertical="center"/>
      <protection locked="0"/>
    </xf>
    <xf numFmtId="0" fontId="5" fillId="2" borderId="1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5" fillId="2" borderId="28"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shrinkToFit="1"/>
      <protection locked="0"/>
    </xf>
    <xf numFmtId="0" fontId="5" fillId="0" borderId="50"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protection hidden="1"/>
    </xf>
    <xf numFmtId="0" fontId="17" fillId="0" borderId="21" xfId="0" applyFont="1" applyBorder="1" applyAlignment="1" applyProtection="1">
      <alignment horizontal="center" vertical="center"/>
      <protection hidden="1"/>
    </xf>
    <xf numFmtId="0" fontId="17" fillId="0" borderId="28"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8"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7" fillId="0" borderId="22"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12" fillId="0" borderId="16"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2" fillId="0" borderId="19"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shrinkToFit="1"/>
      <protection locked="0"/>
    </xf>
    <xf numFmtId="0" fontId="5" fillId="0" borderId="16" xfId="4" applyFont="1" applyBorder="1" applyAlignment="1" applyProtection="1">
      <alignment horizontal="center" vertical="center" shrinkToFit="1"/>
      <protection locked="0"/>
    </xf>
    <xf numFmtId="0" fontId="5" fillId="0" borderId="17" xfId="4" applyFont="1" applyBorder="1" applyAlignment="1" applyProtection="1">
      <alignment horizontal="center" vertical="center" shrinkToFit="1"/>
      <protection locked="0"/>
    </xf>
    <xf numFmtId="0" fontId="5" fillId="0" borderId="21" xfId="4" applyFont="1" applyBorder="1" applyAlignment="1" applyProtection="1">
      <alignment horizontal="center" vertical="center" shrinkToFit="1"/>
      <protection locked="0"/>
    </xf>
    <xf numFmtId="0" fontId="5" fillId="0" borderId="19" xfId="4" applyFont="1" applyBorder="1" applyAlignment="1" applyProtection="1">
      <alignment horizontal="center" vertical="center" shrinkToFit="1"/>
      <protection locked="0"/>
    </xf>
    <xf numFmtId="0" fontId="5" fillId="0" borderId="6" xfId="4" applyFont="1" applyBorder="1" applyAlignment="1" applyProtection="1">
      <alignment horizontal="center" vertical="center" shrinkToFit="1"/>
      <protection locked="0"/>
    </xf>
    <xf numFmtId="0" fontId="5" fillId="0" borderId="9" xfId="4" applyFont="1" applyBorder="1" applyAlignment="1" applyProtection="1">
      <alignment horizontal="center" vertical="center" shrinkToFit="1"/>
      <protection locked="0"/>
    </xf>
    <xf numFmtId="0" fontId="5" fillId="0" borderId="48" xfId="4" applyFont="1" applyBorder="1" applyAlignment="1" applyProtection="1">
      <alignment horizontal="center" vertical="center" wrapText="1" shrinkToFit="1"/>
      <protection locked="0"/>
    </xf>
    <xf numFmtId="0" fontId="5" fillId="0" borderId="17" xfId="4" applyFont="1" applyBorder="1" applyAlignment="1" applyProtection="1">
      <alignment horizontal="center" vertical="center" wrapText="1" shrinkToFit="1"/>
      <protection locked="0"/>
    </xf>
    <xf numFmtId="0" fontId="5" fillId="0" borderId="21" xfId="4" applyFont="1" applyBorder="1" applyAlignment="1" applyProtection="1">
      <alignment horizontal="center" vertical="center" wrapText="1" shrinkToFit="1"/>
      <protection locked="0"/>
    </xf>
    <xf numFmtId="0" fontId="5" fillId="0" borderId="49" xfId="4" applyFont="1" applyBorder="1" applyAlignment="1" applyProtection="1">
      <alignment horizontal="center" vertical="center" wrapText="1" shrinkToFit="1"/>
      <protection locked="0"/>
    </xf>
    <xf numFmtId="0" fontId="5" fillId="0" borderId="6" xfId="4" applyFont="1" applyBorder="1" applyAlignment="1" applyProtection="1">
      <alignment horizontal="center" vertical="center" wrapText="1" shrinkToFit="1"/>
      <protection locked="0"/>
    </xf>
    <xf numFmtId="0" fontId="5" fillId="0" borderId="9" xfId="4" applyFont="1" applyBorder="1" applyAlignment="1" applyProtection="1">
      <alignment horizontal="center" vertical="center" wrapText="1" shrinkToFit="1"/>
      <protection locked="0"/>
    </xf>
    <xf numFmtId="0" fontId="5" fillId="0" borderId="48" xfId="4" applyFont="1" applyBorder="1" applyAlignment="1" applyProtection="1">
      <alignment horizontal="center" vertical="center" shrinkToFit="1"/>
      <protection locked="0"/>
    </xf>
    <xf numFmtId="0" fontId="5" fillId="0" borderId="18" xfId="4" applyFont="1" applyBorder="1" applyAlignment="1" applyProtection="1">
      <alignment horizontal="center" vertical="center" shrinkToFit="1"/>
      <protection locked="0"/>
    </xf>
    <xf numFmtId="0" fontId="5" fillId="0" borderId="49" xfId="4" applyFont="1" applyBorder="1" applyAlignment="1" applyProtection="1">
      <alignment horizontal="center" vertical="center" shrinkToFit="1"/>
      <protection locked="0"/>
    </xf>
    <xf numFmtId="0" fontId="5" fillId="0" borderId="20" xfId="4"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protection hidden="1"/>
    </xf>
    <xf numFmtId="0" fontId="7" fillId="0" borderId="37" xfId="0" applyFont="1" applyBorder="1" applyAlignment="1" applyProtection="1">
      <alignment horizontal="center" vertical="center"/>
      <protection hidden="1"/>
    </xf>
    <xf numFmtId="0" fontId="6" fillId="0" borderId="7" xfId="0" applyFont="1" applyBorder="1" applyAlignment="1" applyProtection="1">
      <alignment horizontal="center" vertical="center" shrinkToFit="1"/>
      <protection hidden="1"/>
    </xf>
    <xf numFmtId="0" fontId="21" fillId="3" borderId="0" xfId="0" applyFont="1" applyFill="1" applyAlignment="1" applyProtection="1">
      <alignment horizontal="center" vertical="center" shrinkToFit="1"/>
      <protection hidden="1"/>
    </xf>
    <xf numFmtId="0" fontId="5" fillId="0" borderId="0" xfId="0" applyFont="1" applyAlignment="1" applyProtection="1">
      <alignment horizontal="center" vertical="center"/>
      <protection locked="0"/>
    </xf>
    <xf numFmtId="0" fontId="5" fillId="0" borderId="22"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5" fillId="0" borderId="35" xfId="0" applyFont="1" applyBorder="1" applyAlignment="1" applyProtection="1">
      <alignment horizontal="center" vertical="center"/>
      <protection hidden="1"/>
    </xf>
    <xf numFmtId="0" fontId="0" fillId="0" borderId="24" xfId="0" applyBorder="1">
      <alignment vertical="center"/>
    </xf>
    <xf numFmtId="0" fontId="7" fillId="0" borderId="58" xfId="0" applyFont="1" applyBorder="1" applyAlignment="1" applyProtection="1">
      <alignment horizontal="center" vertical="center"/>
      <protection hidden="1"/>
    </xf>
    <xf numFmtId="0" fontId="21" fillId="0" borderId="0" xfId="0" applyFont="1" applyAlignment="1" applyProtection="1">
      <alignment horizontal="center" vertical="center" shrinkToFit="1"/>
      <protection hidden="1"/>
    </xf>
    <xf numFmtId="0" fontId="5" fillId="2" borderId="26" xfId="0" applyFont="1" applyFill="1" applyBorder="1" applyAlignment="1" applyProtection="1">
      <alignment horizontal="center" vertical="center" wrapText="1" shrinkToFit="1"/>
      <protection locked="0"/>
    </xf>
    <xf numFmtId="0" fontId="0" fillId="2" borderId="54"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9" xfId="0" applyFill="1" applyBorder="1" applyAlignment="1">
      <alignment horizontal="center" vertical="center" wrapText="1"/>
    </xf>
    <xf numFmtId="0" fontId="5" fillId="0" borderId="55" xfId="0" applyFont="1" applyBorder="1" applyAlignment="1" applyProtection="1">
      <alignment horizontal="center" vertical="center" wrapText="1"/>
      <protection locked="0"/>
    </xf>
    <xf numFmtId="0" fontId="0" fillId="0" borderId="42" xfId="0" applyBorder="1">
      <alignment vertical="center"/>
    </xf>
    <xf numFmtId="0" fontId="0" fillId="0" borderId="56" xfId="0" applyBorder="1">
      <alignment vertical="center"/>
    </xf>
    <xf numFmtId="0" fontId="0" fillId="0" borderId="59" xfId="0" applyBorder="1">
      <alignment vertical="center"/>
    </xf>
    <xf numFmtId="0" fontId="0" fillId="0" borderId="30" xfId="0" applyBorder="1">
      <alignment vertical="center"/>
    </xf>
    <xf numFmtId="0" fontId="0" fillId="0" borderId="31" xfId="0" applyBorder="1">
      <alignment vertical="center"/>
    </xf>
    <xf numFmtId="0" fontId="17" fillId="0" borderId="26" xfId="0" applyFont="1" applyBorder="1" applyAlignment="1" applyProtection="1">
      <alignment horizontal="center" vertical="center"/>
      <protection hidden="1"/>
    </xf>
    <xf numFmtId="0" fontId="17" fillId="0" borderId="5" xfId="0" applyFont="1" applyBorder="1" applyAlignment="1" applyProtection="1">
      <alignment horizontal="center" vertical="center"/>
      <protection hidden="1"/>
    </xf>
    <xf numFmtId="0" fontId="17" fillId="0" borderId="57" xfId="0" applyFont="1" applyBorder="1" applyAlignment="1" applyProtection="1">
      <alignment horizontal="center" vertical="center"/>
      <protection hidden="1"/>
    </xf>
    <xf numFmtId="0" fontId="17" fillId="0" borderId="35" xfId="0" applyFont="1" applyBorder="1" applyAlignment="1" applyProtection="1">
      <alignment horizontal="center" vertical="center"/>
      <protection hidden="1"/>
    </xf>
    <xf numFmtId="0" fontId="7" fillId="0" borderId="37" xfId="0" applyFont="1" applyBorder="1">
      <alignment vertical="center"/>
    </xf>
    <xf numFmtId="0" fontId="5" fillId="2" borderId="26" xfId="0" applyFont="1" applyFill="1" applyBorder="1" applyAlignment="1" applyProtection="1">
      <alignment horizontal="center" vertical="center" shrinkToFit="1"/>
      <protection locked="0"/>
    </xf>
    <xf numFmtId="0" fontId="0" fillId="2" borderId="54" xfId="0" applyFill="1" applyBorder="1" applyAlignment="1">
      <alignment horizontal="center" vertical="center"/>
    </xf>
    <xf numFmtId="0" fontId="0" fillId="2" borderId="27" xfId="0" applyFill="1" applyBorder="1" applyAlignment="1">
      <alignment horizontal="center" vertical="center"/>
    </xf>
    <xf numFmtId="0" fontId="0" fillId="2" borderId="19" xfId="0" applyFill="1" applyBorder="1" applyAlignment="1">
      <alignment horizontal="center" vertical="center"/>
    </xf>
    <xf numFmtId="0" fontId="0" fillId="2" borderId="6" xfId="0" applyFill="1" applyBorder="1" applyAlignment="1">
      <alignment horizontal="center" vertical="center"/>
    </xf>
    <xf numFmtId="0" fontId="0" fillId="2" borderId="20" xfId="0" applyFill="1" applyBorder="1" applyAlignment="1">
      <alignment horizontal="center"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62" xfId="0" applyBorder="1">
      <alignment vertical="center"/>
    </xf>
    <xf numFmtId="0" fontId="17" fillId="0" borderId="19"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0" borderId="49" xfId="0" applyFont="1" applyBorder="1" applyAlignment="1" applyProtection="1">
      <alignment horizontal="center" vertical="center"/>
      <protection hidden="1"/>
    </xf>
    <xf numFmtId="0" fontId="17" fillId="0" borderId="34"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17" fillId="0" borderId="24" xfId="0" applyFont="1" applyBorder="1">
      <alignment vertical="center"/>
    </xf>
    <xf numFmtId="0" fontId="5" fillId="0" borderId="25" xfId="0" applyFont="1" applyBorder="1" applyAlignment="1" applyProtection="1">
      <alignment horizontal="center" vertical="center"/>
      <protection hidden="1"/>
    </xf>
    <xf numFmtId="0" fontId="5" fillId="0" borderId="63" xfId="5" applyFont="1" applyBorder="1" applyAlignment="1" applyProtection="1">
      <alignment horizontal="center" vertical="center"/>
      <protection locked="0"/>
    </xf>
    <xf numFmtId="0" fontId="5" fillId="0" borderId="64" xfId="5" applyFont="1" applyBorder="1" applyAlignment="1" applyProtection="1">
      <alignment horizontal="center" vertical="center"/>
      <protection locked="0"/>
    </xf>
    <xf numFmtId="0" fontId="5" fillId="0" borderId="66" xfId="5" applyFont="1" applyBorder="1" applyAlignment="1" applyProtection="1">
      <alignment horizontal="center" vertical="center"/>
      <protection locked="0"/>
    </xf>
    <xf numFmtId="0" fontId="5" fillId="0" borderId="67" xfId="5" applyFont="1" applyBorder="1" applyAlignment="1" applyProtection="1">
      <alignment horizontal="center" vertical="center"/>
      <protection locked="0"/>
    </xf>
    <xf numFmtId="56" fontId="5" fillId="0" borderId="66" xfId="5" applyNumberFormat="1" applyFont="1" applyBorder="1" applyAlignment="1" applyProtection="1">
      <alignment horizontal="center" vertical="center"/>
      <protection locked="0"/>
    </xf>
    <xf numFmtId="56" fontId="5" fillId="0" borderId="67" xfId="5" applyNumberFormat="1" applyFont="1" applyBorder="1" applyAlignment="1" applyProtection="1">
      <alignment horizontal="center" vertical="center"/>
      <protection locked="0"/>
    </xf>
    <xf numFmtId="56" fontId="5" fillId="0" borderId="68" xfId="5" applyNumberFormat="1" applyFont="1" applyBorder="1" applyAlignment="1" applyProtection="1">
      <alignment horizontal="center" vertical="center"/>
      <protection locked="0"/>
    </xf>
    <xf numFmtId="0" fontId="5" fillId="0" borderId="69" xfId="5" applyFont="1" applyBorder="1" applyAlignment="1">
      <alignment horizontal="center" vertical="center"/>
    </xf>
    <xf numFmtId="0" fontId="5" fillId="0" borderId="65" xfId="5" applyFont="1" applyBorder="1" applyAlignment="1">
      <alignment horizontal="center" vertical="center"/>
    </xf>
    <xf numFmtId="0" fontId="5" fillId="0" borderId="70" xfId="5" applyFont="1" applyBorder="1" applyAlignment="1">
      <alignment horizontal="center" vertical="center"/>
    </xf>
    <xf numFmtId="0" fontId="5" fillId="0" borderId="0" xfId="5" applyFont="1" applyAlignment="1">
      <alignment horizontal="center" vertical="center"/>
    </xf>
    <xf numFmtId="0" fontId="5" fillId="0" borderId="34"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0" fillId="0" borderId="23" xfId="0" applyBorder="1">
      <alignment vertical="center"/>
    </xf>
    <xf numFmtId="0" fontId="7" fillId="0" borderId="15" xfId="0" applyFont="1" applyBorder="1">
      <alignment vertical="center"/>
    </xf>
    <xf numFmtId="0" fontId="23" fillId="0" borderId="44" xfId="0" applyFont="1" applyBorder="1" applyAlignment="1" applyProtection="1">
      <alignment horizontal="center" vertical="center" shrinkToFit="1"/>
      <protection locked="0"/>
    </xf>
    <xf numFmtId="0" fontId="24" fillId="0" borderId="12" xfId="0" applyFont="1" applyBorder="1">
      <alignment vertical="center"/>
    </xf>
    <xf numFmtId="0" fontId="24" fillId="0" borderId="71" xfId="0" applyFont="1" applyBorder="1">
      <alignment vertical="center"/>
    </xf>
    <xf numFmtId="0" fontId="23" fillId="3" borderId="73" xfId="0" applyFont="1" applyFill="1" applyBorder="1" applyAlignment="1" applyProtection="1">
      <alignment horizontal="center" vertical="center" shrinkToFit="1"/>
      <protection locked="0"/>
    </xf>
    <xf numFmtId="0" fontId="23" fillId="3" borderId="12" xfId="0" applyFont="1" applyFill="1" applyBorder="1" applyAlignment="1" applyProtection="1">
      <alignment horizontal="center" vertical="center" shrinkToFit="1"/>
      <protection locked="0"/>
    </xf>
    <xf numFmtId="0" fontId="23" fillId="3" borderId="44" xfId="0" applyFont="1" applyFill="1" applyBorder="1" applyAlignment="1" applyProtection="1">
      <alignment horizontal="center" vertical="center" shrinkToFit="1"/>
      <protection locked="0"/>
    </xf>
    <xf numFmtId="0" fontId="23" fillId="3" borderId="11" xfId="0" applyFont="1" applyFill="1" applyBorder="1" applyAlignment="1">
      <alignment horizontal="center" vertical="center" shrinkToFit="1"/>
    </xf>
    <xf numFmtId="0" fontId="23" fillId="3" borderId="25" xfId="0" applyFont="1" applyFill="1" applyBorder="1" applyAlignment="1">
      <alignment horizontal="center" vertical="center" shrinkToFit="1"/>
    </xf>
    <xf numFmtId="0" fontId="23" fillId="3" borderId="36" xfId="0" applyFont="1" applyFill="1" applyBorder="1" applyAlignment="1">
      <alignment horizontal="center" vertical="center" shrinkToFit="1"/>
    </xf>
    <xf numFmtId="0" fontId="1" fillId="3" borderId="0" xfId="0" applyFont="1" applyFill="1" applyAlignment="1">
      <alignment horizontal="center" vertical="center" shrinkToFit="1"/>
    </xf>
    <xf numFmtId="0" fontId="0" fillId="3" borderId="0" xfId="0" applyFill="1">
      <alignment vertical="center"/>
    </xf>
    <xf numFmtId="0" fontId="23" fillId="3" borderId="72" xfId="0" applyFont="1" applyFill="1" applyBorder="1" applyAlignment="1" applyProtection="1">
      <alignment horizontal="center" vertical="center" shrinkToFit="1"/>
      <protection locked="0"/>
    </xf>
    <xf numFmtId="0" fontId="23" fillId="3" borderId="41" xfId="0" applyFont="1" applyFill="1" applyBorder="1" applyAlignment="1" applyProtection="1">
      <alignment horizontal="center" vertical="center" shrinkToFit="1"/>
      <protection locked="0"/>
    </xf>
    <xf numFmtId="0" fontId="23" fillId="3" borderId="40" xfId="0" applyFont="1" applyFill="1" applyBorder="1" applyAlignment="1" applyProtection="1">
      <alignment horizontal="center" vertical="center" shrinkToFit="1"/>
      <protection locked="0"/>
    </xf>
    <xf numFmtId="0" fontId="23" fillId="3" borderId="33" xfId="0" applyFont="1" applyFill="1" applyBorder="1" applyAlignment="1">
      <alignment horizontal="center" vertical="center" shrinkToFit="1"/>
    </xf>
    <xf numFmtId="0" fontId="23" fillId="3" borderId="24" xfId="0" applyFont="1" applyFill="1" applyBorder="1" applyAlignment="1">
      <alignment horizontal="center" vertical="center" shrinkToFit="1"/>
    </xf>
    <xf numFmtId="0" fontId="23" fillId="3" borderId="37" xfId="0" applyFont="1" applyFill="1" applyBorder="1" applyAlignment="1">
      <alignment horizontal="center" vertical="center" shrinkToFit="1"/>
    </xf>
    <xf numFmtId="0" fontId="1" fillId="3" borderId="0" xfId="0" applyFont="1" applyFill="1" applyAlignment="1">
      <alignment horizontal="center" vertical="center"/>
    </xf>
    <xf numFmtId="0" fontId="23" fillId="0" borderId="57" xfId="0" applyFont="1" applyBorder="1" applyAlignment="1" applyProtection="1">
      <alignment horizontal="center" vertical="center" shrinkToFit="1"/>
      <protection locked="0"/>
    </xf>
    <xf numFmtId="0" fontId="24" fillId="0" borderId="54" xfId="0" applyFont="1" applyBorder="1">
      <alignment vertical="center"/>
    </xf>
    <xf numFmtId="0" fontId="24" fillId="0" borderId="27" xfId="0" applyFont="1" applyBorder="1">
      <alignment vertical="center"/>
    </xf>
    <xf numFmtId="0" fontId="12" fillId="0" borderId="0" xfId="0" applyFont="1" applyAlignment="1" applyProtection="1">
      <alignment horizontal="left" vertical="center"/>
      <protection locked="0"/>
    </xf>
    <xf numFmtId="0" fontId="23" fillId="0" borderId="49" xfId="0" applyFont="1" applyBorder="1" applyAlignment="1" applyProtection="1">
      <alignment horizontal="center" vertical="center" shrinkToFit="1"/>
      <protection locked="0"/>
    </xf>
    <xf numFmtId="0" fontId="24" fillId="0" borderId="6" xfId="0" applyFont="1" applyBorder="1">
      <alignment vertical="center"/>
    </xf>
    <xf numFmtId="0" fontId="24" fillId="0" borderId="20" xfId="0" applyFont="1" applyBorder="1">
      <alignment vertical="center"/>
    </xf>
    <xf numFmtId="0" fontId="23" fillId="3" borderId="74" xfId="0" applyFont="1" applyFill="1" applyBorder="1" applyAlignment="1" applyProtection="1">
      <alignment horizontal="center" vertical="center" shrinkToFit="1"/>
      <protection locked="0"/>
    </xf>
    <xf numFmtId="0" fontId="23" fillId="3" borderId="13" xfId="0" applyFont="1" applyFill="1" applyBorder="1" applyAlignment="1" applyProtection="1">
      <alignment horizontal="center" vertical="center" shrinkToFit="1"/>
      <protection locked="0"/>
    </xf>
    <xf numFmtId="0" fontId="23" fillId="3" borderId="46" xfId="0" applyFont="1" applyFill="1" applyBorder="1" applyAlignment="1" applyProtection="1">
      <alignment horizontal="center" vertical="center" shrinkToFit="1"/>
      <protection locked="0"/>
    </xf>
    <xf numFmtId="0" fontId="23" fillId="3" borderId="75" xfId="0" applyFont="1" applyFill="1" applyBorder="1" applyAlignment="1">
      <alignment horizontal="center" vertical="center" shrinkToFit="1"/>
    </xf>
    <xf numFmtId="0" fontId="23" fillId="3" borderId="38" xfId="0" applyFont="1" applyFill="1" applyBorder="1" applyAlignment="1">
      <alignment horizontal="center" vertical="center" shrinkToFit="1"/>
    </xf>
    <xf numFmtId="0" fontId="23" fillId="3" borderId="39" xfId="0" applyFont="1" applyFill="1" applyBorder="1" applyAlignment="1">
      <alignment horizontal="center" vertical="center" shrinkToFit="1"/>
    </xf>
    <xf numFmtId="0" fontId="23" fillId="0" borderId="12" xfId="0" applyFont="1" applyBorder="1" applyAlignment="1" applyProtection="1">
      <alignment horizontal="center" vertical="center" shrinkToFit="1"/>
      <protection locked="0"/>
    </xf>
    <xf numFmtId="0" fontId="23" fillId="0" borderId="71" xfId="0" applyFont="1" applyBorder="1" applyAlignment="1" applyProtection="1">
      <alignment horizontal="center" vertical="center" shrinkToFit="1"/>
      <protection locked="0"/>
    </xf>
    <xf numFmtId="0" fontId="23" fillId="3" borderId="71" xfId="0" applyFont="1" applyFill="1" applyBorder="1" applyAlignment="1" applyProtection="1">
      <alignment horizontal="center" vertical="center" shrinkToFit="1"/>
      <protection locked="0"/>
    </xf>
    <xf numFmtId="0" fontId="23" fillId="3" borderId="45" xfId="0" applyFont="1" applyFill="1" applyBorder="1" applyAlignment="1">
      <alignment horizontal="center" vertical="center" shrinkToFit="1"/>
    </xf>
    <xf numFmtId="0" fontId="23" fillId="3" borderId="44" xfId="0" applyFont="1" applyFill="1" applyBorder="1" applyAlignment="1">
      <alignment horizontal="center" vertical="center" shrinkToFit="1"/>
    </xf>
    <xf numFmtId="0" fontId="23" fillId="3" borderId="77" xfId="0" applyFont="1" applyFill="1" applyBorder="1" applyAlignment="1" applyProtection="1">
      <alignment horizontal="center" vertical="center" shrinkToFit="1"/>
      <protection locked="0"/>
    </xf>
    <xf numFmtId="0" fontId="23" fillId="3" borderId="3" xfId="0" applyFont="1" applyFill="1" applyBorder="1" applyAlignment="1">
      <alignment horizontal="center" vertical="center" shrinkToFit="1"/>
    </xf>
    <xf numFmtId="0" fontId="23" fillId="3" borderId="12" xfId="0" applyFont="1" applyFill="1" applyBorder="1" applyAlignment="1">
      <alignment horizontal="center" vertical="center" shrinkToFit="1"/>
    </xf>
    <xf numFmtId="0" fontId="23" fillId="3" borderId="76" xfId="0" applyFont="1" applyFill="1" applyBorder="1" applyAlignment="1" applyProtection="1">
      <alignment horizontal="center" vertical="center" shrinkToFit="1"/>
      <protection locked="0"/>
    </xf>
    <xf numFmtId="0" fontId="23" fillId="3" borderId="47" xfId="0" applyFont="1" applyFill="1" applyBorder="1" applyAlignment="1">
      <alignment horizontal="center" vertical="center" shrinkToFit="1"/>
    </xf>
  </cellXfs>
  <cellStyles count="6">
    <cellStyle name="標準" xfId="0" builtinId="0"/>
    <cellStyle name="標準 2" xfId="1" xr:uid="{00000000-0005-0000-0000-000001000000}"/>
    <cellStyle name="標準 3" xfId="2" xr:uid="{00000000-0005-0000-0000-000002000000}"/>
    <cellStyle name="標準 3 2" xfId="5" xr:uid="{00000000-0005-0000-0000-000003000000}"/>
    <cellStyle name="標準_2010　U-11春季リーグ" xfId="3" xr:uid="{00000000-0005-0000-0000-000004000000}"/>
    <cellStyle name="標準_コピー秋季リーグ(1)"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217805</xdr:colOff>
      <xdr:row>49</xdr:row>
      <xdr:rowOff>66674</xdr:rowOff>
    </xdr:from>
    <xdr:to>
      <xdr:col>8</xdr:col>
      <xdr:colOff>549931</xdr:colOff>
      <xdr:row>53</xdr:row>
      <xdr:rowOff>152473</xdr:rowOff>
    </xdr:to>
    <xdr:sp macro="" textlink="">
      <xdr:nvSpPr>
        <xdr:cNvPr id="3117" name="Text Box 11">
          <a:extLst>
            <a:ext uri="{FF2B5EF4-FFF2-40B4-BE49-F238E27FC236}">
              <a16:creationId xmlns:a16="http://schemas.microsoft.com/office/drawing/2014/main" id="{00000000-0008-0000-0000-00002D0C0000}"/>
            </a:ext>
          </a:extLst>
        </xdr:cNvPr>
        <xdr:cNvSpPr txBox="1">
          <a:spLocks noChangeArrowheads="1"/>
        </xdr:cNvSpPr>
      </xdr:nvSpPr>
      <xdr:spPr bwMode="auto">
        <a:xfrm>
          <a:off x="901700" y="8759824"/>
          <a:ext cx="5130800" cy="815975"/>
        </a:xfrm>
        <a:prstGeom prst="rect">
          <a:avLst/>
        </a:prstGeom>
        <a:noFill/>
        <a:ln>
          <a:noFill/>
        </a:ln>
      </xdr:spPr>
      <xdr:txBody>
        <a:bodyPr vertOverflow="clip" wrap="square" lIns="54864" tIns="32004" rIns="54864" bIns="32004" anchor="ctr"/>
        <a:lstStyle/>
        <a:p>
          <a:pPr algn="ctr" rtl="0">
            <a:lnSpc>
              <a:spcPts val="2000"/>
            </a:lnSpc>
            <a:defRPr sz="1000"/>
          </a:pPr>
          <a:r>
            <a:rPr lang="ja-JP" altLang="en-US" sz="1800" b="0" i="0" u="none" strike="noStrike" baseline="0">
              <a:solidFill>
                <a:srgbClr val="000000"/>
              </a:solidFill>
              <a:latin typeface="HGP創英角ﾎﾟｯﾌﾟ体"/>
              <a:ea typeface="HGP創英角ﾎﾟｯﾌﾟ体"/>
            </a:rPr>
            <a:t>静岡県サッカー協会</a:t>
          </a:r>
          <a:r>
            <a:rPr lang="en-US" altLang="ja-JP" sz="1800" b="0" i="0" u="none" strike="noStrike" baseline="0">
              <a:solidFill>
                <a:schemeClr val="tx1"/>
              </a:solidFill>
              <a:latin typeface="HGP創英角ﾎﾟｯﾌﾟ体"/>
              <a:ea typeface="HGP創英角ﾎﾟｯﾌﾟ体"/>
            </a:rPr>
            <a:t>4</a:t>
          </a:r>
          <a:r>
            <a:rPr lang="ja-JP" altLang="en-US" sz="1800" b="0" i="0" u="none" strike="noStrike" baseline="0">
              <a:solidFill>
                <a:schemeClr val="tx1"/>
              </a:solidFill>
              <a:latin typeface="HGP創英角ﾎﾟｯﾌﾟ体"/>
              <a:ea typeface="HGP創英角ﾎﾟｯﾌﾟ体"/>
            </a:rPr>
            <a:t>種委員会</a:t>
          </a:r>
          <a:r>
            <a:rPr lang="ja-JP" altLang="en-US" sz="1800" b="0" i="0" u="none" strike="noStrike" baseline="0">
              <a:solidFill>
                <a:srgbClr val="000000"/>
              </a:solidFill>
              <a:latin typeface="HGP創英角ﾎﾟｯﾌﾟ体"/>
              <a:ea typeface="HGP創英角ﾎﾟｯﾌﾟ体"/>
            </a:rPr>
            <a:t>　</a:t>
          </a:r>
          <a:endParaRPr lang="en-US" altLang="ja-JP" sz="1800" b="0" i="0" u="none" strike="noStrike" baseline="0">
            <a:solidFill>
              <a:srgbClr val="000000"/>
            </a:solidFill>
            <a:latin typeface="HGP創英角ﾎﾟｯﾌﾟ体"/>
            <a:ea typeface="HGP創英角ﾎﾟｯﾌﾟ体"/>
          </a:endParaRPr>
        </a:p>
        <a:p>
          <a:pPr algn="ctr" rtl="0">
            <a:lnSpc>
              <a:spcPts val="1900"/>
            </a:lnSpc>
            <a:defRPr sz="1000"/>
          </a:pPr>
          <a:r>
            <a:rPr lang="ja-JP" altLang="en-US" sz="1800" b="0" i="0" u="none" strike="noStrike" baseline="0">
              <a:solidFill>
                <a:srgbClr val="000000"/>
              </a:solidFill>
              <a:latin typeface="HGP創英角ﾎﾟｯﾌﾟ体"/>
              <a:ea typeface="HGP創英角ﾎﾟｯﾌﾟ体"/>
            </a:rPr>
            <a:t>東部支部　伊豆地区連絡協議会</a:t>
          </a:r>
          <a:endParaRPr lang="ja-JP" altLang="en-US"/>
        </a:p>
      </xdr:txBody>
    </xdr:sp>
    <xdr:clientData/>
  </xdr:twoCellAnchor>
  <xdr:twoCellAnchor editAs="oneCell">
    <xdr:from>
      <xdr:col>0</xdr:col>
      <xdr:colOff>131445</xdr:colOff>
      <xdr:row>6</xdr:row>
      <xdr:rowOff>11430</xdr:rowOff>
    </xdr:from>
    <xdr:to>
      <xdr:col>9</xdr:col>
      <xdr:colOff>563972</xdr:colOff>
      <xdr:row>15</xdr:row>
      <xdr:rowOff>114318</xdr:rowOff>
    </xdr:to>
    <xdr:sp macro="" textlink="">
      <xdr:nvSpPr>
        <xdr:cNvPr id="3118" name="正方形/長方形 6">
          <a:extLst>
            <a:ext uri="{FF2B5EF4-FFF2-40B4-BE49-F238E27FC236}">
              <a16:creationId xmlns:a16="http://schemas.microsoft.com/office/drawing/2014/main" id="{00000000-0008-0000-0000-00002E0C0000}"/>
            </a:ext>
          </a:extLst>
        </xdr:cNvPr>
        <xdr:cNvSpPr>
          <a:spLocks noChangeArrowheads="1"/>
        </xdr:cNvSpPr>
      </xdr:nvSpPr>
      <xdr:spPr bwMode="auto">
        <a:xfrm>
          <a:off x="142875" y="1047750"/>
          <a:ext cx="6591300" cy="1638300"/>
        </a:xfrm>
        <a:prstGeom prst="rect">
          <a:avLst/>
        </a:prstGeom>
        <a:noFill/>
        <a:ln>
          <a:noFill/>
        </a:ln>
      </xdr:spPr>
      <xdr:txBody>
        <a:bodyPr vertOverflow="clip" wrap="square" lIns="73152" tIns="32004" rIns="73152" bIns="0" anchor="t"/>
        <a:lstStyle/>
        <a:p>
          <a:pPr algn="ctr" rtl="0">
            <a:lnSpc>
              <a:spcPts val="3500"/>
            </a:lnSpc>
            <a:defRPr sz="1000"/>
          </a:pPr>
          <a:r>
            <a:rPr lang="ja-JP" altLang="en-US" sz="2800" b="1" i="0" u="none" strike="noStrike" baseline="0">
              <a:solidFill>
                <a:srgbClr val="000000"/>
              </a:solidFill>
              <a:latin typeface="HGP創英角ﾎﾟｯﾌﾟ体"/>
              <a:ea typeface="HGP創英角ﾎﾟｯﾌﾟ体"/>
            </a:rPr>
            <a:t>20</a:t>
          </a:r>
          <a:r>
            <a:rPr lang="ja-JP" altLang="en-US" sz="2800" b="1" i="0" u="none" strike="noStrike" baseline="0">
              <a:solidFill>
                <a:srgbClr val="000000"/>
              </a:solidFill>
              <a:latin typeface="HGS創英角ﾎﾟｯﾌﾟ体"/>
              <a:ea typeface="HGS創英角ﾎﾟｯﾌﾟ体"/>
            </a:rPr>
            <a:t>２</a:t>
          </a:r>
          <a:r>
            <a:rPr lang="en-US" altLang="ja-JP" sz="2800" b="1" i="0" u="none" strike="noStrike" baseline="0">
              <a:solidFill>
                <a:srgbClr val="000000"/>
              </a:solidFill>
              <a:latin typeface="HGS創英角ﾎﾟｯﾌﾟ体"/>
              <a:ea typeface="HGS創英角ﾎﾟｯﾌﾟ体"/>
            </a:rPr>
            <a:t>3</a:t>
          </a:r>
          <a:r>
            <a:rPr lang="ja-JP" altLang="en-US" sz="2800" b="1" i="0" u="none" strike="noStrike" baseline="0">
              <a:solidFill>
                <a:srgbClr val="000000"/>
              </a:solidFill>
              <a:latin typeface="HGS創英角ﾎﾟｯﾌﾟ体"/>
              <a:ea typeface="HGS創英角ﾎﾟｯﾌﾟ体"/>
            </a:rPr>
            <a:t>年度</a:t>
          </a:r>
          <a:endParaRPr lang="ja-JP" altLang="en-US" sz="3600" b="1" i="0" u="none" strike="noStrike" baseline="0">
            <a:solidFill>
              <a:srgbClr val="000000"/>
            </a:solidFill>
            <a:latin typeface="HGS創英角ﾎﾟｯﾌﾟ体"/>
            <a:ea typeface="HGS創英角ﾎﾟｯﾌﾟ体"/>
          </a:endParaRPr>
        </a:p>
        <a:p>
          <a:pPr algn="ctr" rtl="0">
            <a:lnSpc>
              <a:spcPts val="4500"/>
            </a:lnSpc>
            <a:defRPr sz="1000"/>
          </a:pPr>
          <a:endParaRPr lang="ja-JP" altLang="en-US" sz="3600" b="1" i="0" u="none" strike="noStrike" baseline="0">
            <a:solidFill>
              <a:srgbClr val="000000"/>
            </a:solidFill>
            <a:latin typeface="HGS創英角ﾎﾟｯﾌﾟ体"/>
            <a:ea typeface="HGS創英角ﾎﾟｯﾌﾟ体"/>
          </a:endParaRPr>
        </a:p>
        <a:p>
          <a:pPr algn="ctr" rtl="0">
            <a:lnSpc>
              <a:spcPts val="3200"/>
            </a:lnSpc>
            <a:defRPr sz="1000"/>
          </a:pPr>
          <a:r>
            <a:rPr lang="ja-JP" altLang="en-US" sz="2400" b="1" i="0" u="none" strike="noStrike" baseline="0">
              <a:solidFill>
                <a:srgbClr val="000000"/>
              </a:solidFill>
              <a:latin typeface="HGS創英角ﾎﾟｯﾌﾟ体"/>
              <a:ea typeface="HGS創英角ﾎﾟｯﾌﾟ体"/>
            </a:rPr>
            <a:t>伊豆地区少年サッカー　</a:t>
          </a:r>
          <a:r>
            <a:rPr lang="en-US" altLang="ja-JP" sz="2400" b="1" i="0" u="none" strike="noStrike" baseline="0">
              <a:solidFill>
                <a:srgbClr val="000000"/>
              </a:solidFill>
              <a:latin typeface="HGS創英角ﾎﾟｯﾌﾟ体"/>
              <a:ea typeface="HGS創英角ﾎﾟｯﾌﾟ体"/>
            </a:rPr>
            <a:t>U-9</a:t>
          </a:r>
          <a:r>
            <a:rPr lang="ja-JP" altLang="en-US" sz="2400" b="1" i="0" u="none" strike="noStrike" baseline="0">
              <a:solidFill>
                <a:srgbClr val="000000"/>
              </a:solidFill>
              <a:latin typeface="HGS創英角ﾎﾟｯﾌﾟ体"/>
              <a:ea typeface="HGS創英角ﾎﾟｯﾌﾟ体"/>
            </a:rPr>
            <a:t>教育リーグ</a:t>
          </a:r>
          <a:endParaRPr lang="ja-JP" altLang="en-US" sz="2400"/>
        </a:p>
      </xdr:txBody>
    </xdr:sp>
    <xdr:clientData/>
  </xdr:twoCellAnchor>
  <xdr:twoCellAnchor editAs="oneCell">
    <xdr:from>
      <xdr:col>0</xdr:col>
      <xdr:colOff>533400</xdr:colOff>
      <xdr:row>18</xdr:row>
      <xdr:rowOff>152400</xdr:rowOff>
    </xdr:from>
    <xdr:to>
      <xdr:col>9</xdr:col>
      <xdr:colOff>66675</xdr:colOff>
      <xdr:row>38</xdr:row>
      <xdr:rowOff>47625</xdr:rowOff>
    </xdr:to>
    <xdr:pic>
      <xdr:nvPicPr>
        <xdr:cNvPr id="3405" name="図 2">
          <a:extLst>
            <a:ext uri="{FF2B5EF4-FFF2-40B4-BE49-F238E27FC236}">
              <a16:creationId xmlns:a16="http://schemas.microsoft.com/office/drawing/2014/main" id="{00000000-0008-0000-0000-00004D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238500"/>
          <a:ext cx="57054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K11:K32"/>
  <sheetViews>
    <sheetView view="pageBreakPreview" topLeftCell="A4" zoomScale="75" zoomScaleNormal="75" zoomScaleSheetLayoutView="75" workbookViewId="0">
      <selection activeCell="O26" sqref="O26"/>
    </sheetView>
  </sheetViews>
  <sheetFormatPr defaultRowHeight="13.2" x14ac:dyDescent="0.2"/>
  <cols>
    <col min="11" max="11" width="2.6640625" customWidth="1"/>
  </cols>
  <sheetData>
    <row r="11" spans="11:11" ht="13.8" x14ac:dyDescent="0.2">
      <c r="K11" s="1"/>
    </row>
    <row r="12" spans="11:11" ht="13.8" x14ac:dyDescent="0.2">
      <c r="K12" s="1"/>
    </row>
    <row r="13" spans="11:11" ht="13.8" x14ac:dyDescent="0.2">
      <c r="K13" s="1"/>
    </row>
    <row r="14" spans="11:11" ht="13.8" x14ac:dyDescent="0.2">
      <c r="K14" s="1"/>
    </row>
    <row r="15" spans="11:11" ht="13.8" x14ac:dyDescent="0.2">
      <c r="K15" s="2"/>
    </row>
    <row r="17" spans="11:11" ht="13.8" x14ac:dyDescent="0.2">
      <c r="K17" s="1"/>
    </row>
    <row r="18" spans="11:11" ht="13.8" x14ac:dyDescent="0.2">
      <c r="K18" s="1"/>
    </row>
    <row r="19" spans="11:11" ht="13.8" x14ac:dyDescent="0.2">
      <c r="K19" s="1"/>
    </row>
    <row r="20" spans="11:11" ht="13.8" x14ac:dyDescent="0.2">
      <c r="K20" s="1"/>
    </row>
    <row r="21" spans="11:11" ht="13.8" x14ac:dyDescent="0.2">
      <c r="K21" s="1"/>
    </row>
    <row r="22" spans="11:11" ht="13.8" x14ac:dyDescent="0.2">
      <c r="K22" s="1"/>
    </row>
    <row r="23" spans="11:11" ht="13.8" x14ac:dyDescent="0.2">
      <c r="K23" s="1"/>
    </row>
    <row r="24" spans="11:11" ht="13.8" x14ac:dyDescent="0.2">
      <c r="K24" s="1"/>
    </row>
    <row r="26" spans="11:11" ht="13.8" x14ac:dyDescent="0.2">
      <c r="K26" s="1"/>
    </row>
    <row r="27" spans="11:11" ht="13.8" x14ac:dyDescent="0.2">
      <c r="K27" s="1"/>
    </row>
    <row r="28" spans="11:11" ht="13.8" x14ac:dyDescent="0.2">
      <c r="K28" s="1"/>
    </row>
    <row r="29" spans="11:11" ht="13.8" x14ac:dyDescent="0.2">
      <c r="K29" s="1"/>
    </row>
    <row r="30" spans="11:11" ht="13.8" x14ac:dyDescent="0.2">
      <c r="K30" s="1"/>
    </row>
    <row r="31" spans="11:11" ht="13.5" customHeight="1" x14ac:dyDescent="0.2">
      <c r="K31" s="3"/>
    </row>
    <row r="32" spans="11:11" ht="13.5" customHeight="1" x14ac:dyDescent="0.2">
      <c r="K32" s="3"/>
    </row>
  </sheetData>
  <phoneticPr fontId="2"/>
  <pageMargins left="0.59055118110236227" right="0.59" top="0.51181102362204722" bottom="0.55118110236220474" header="0.31496062992125984" footer="0.35433070866141736"/>
  <pageSetup paperSize="9" orientation="portrait" horizontalDpi="3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49"/>
  <sheetViews>
    <sheetView view="pageBreakPreview" topLeftCell="A34" zoomScaleNormal="100" zoomScaleSheetLayoutView="100" workbookViewId="0">
      <selection activeCell="B16" sqref="B16"/>
    </sheetView>
  </sheetViews>
  <sheetFormatPr defaultRowHeight="13.2" x14ac:dyDescent="0.2"/>
  <cols>
    <col min="1" max="1" width="11.44140625" bestFit="1" customWidth="1"/>
    <col min="2" max="2" width="90.77734375" customWidth="1"/>
  </cols>
  <sheetData>
    <row r="1" spans="1:3" ht="16.2" x14ac:dyDescent="0.2">
      <c r="B1" s="9" t="s">
        <v>28</v>
      </c>
    </row>
    <row r="2" spans="1:3" ht="12" customHeight="1" x14ac:dyDescent="0.2">
      <c r="B2" s="10"/>
    </row>
    <row r="3" spans="1:3" ht="12" customHeight="1" x14ac:dyDescent="0.2">
      <c r="B3" s="11"/>
    </row>
    <row r="4" spans="1:3" ht="20.100000000000001" customHeight="1" x14ac:dyDescent="0.2">
      <c r="A4" t="s">
        <v>2</v>
      </c>
      <c r="B4" s="12" t="s">
        <v>97</v>
      </c>
    </row>
    <row r="5" spans="1:3" ht="12" customHeight="1" x14ac:dyDescent="0.2">
      <c r="B5" s="12" t="s">
        <v>3</v>
      </c>
    </row>
    <row r="6" spans="1:3" s="13" customFormat="1" ht="30" customHeight="1" x14ac:dyDescent="0.2">
      <c r="A6" s="13" t="s">
        <v>4</v>
      </c>
      <c r="B6" s="14" t="s">
        <v>20</v>
      </c>
      <c r="C6" s="13" t="s">
        <v>5</v>
      </c>
    </row>
    <row r="7" spans="1:3" ht="12" customHeight="1" x14ac:dyDescent="0.2">
      <c r="B7" s="12"/>
    </row>
    <row r="8" spans="1:3" ht="20.100000000000001" customHeight="1" x14ac:dyDescent="0.2">
      <c r="A8" t="s">
        <v>6</v>
      </c>
      <c r="B8" s="12" t="s">
        <v>21</v>
      </c>
    </row>
    <row r="9" spans="1:3" ht="20.100000000000001" customHeight="1" x14ac:dyDescent="0.2">
      <c r="B9" s="12" t="s">
        <v>19</v>
      </c>
    </row>
    <row r="10" spans="1:3" ht="20.100000000000001" customHeight="1" x14ac:dyDescent="0.2">
      <c r="B10" s="12"/>
    </row>
    <row r="11" spans="1:3" ht="12" customHeight="1" x14ac:dyDescent="0.2">
      <c r="B11" s="12"/>
    </row>
    <row r="12" spans="1:3" ht="20.100000000000001" customHeight="1" x14ac:dyDescent="0.2">
      <c r="A12" t="s">
        <v>7</v>
      </c>
      <c r="B12" s="12" t="s">
        <v>98</v>
      </c>
    </row>
    <row r="13" spans="1:3" ht="20.100000000000001" customHeight="1" x14ac:dyDescent="0.2">
      <c r="B13" s="12" t="s">
        <v>8</v>
      </c>
    </row>
    <row r="14" spans="1:3" ht="20.100000000000001" customHeight="1" x14ac:dyDescent="0.2">
      <c r="B14" s="12" t="s">
        <v>29</v>
      </c>
    </row>
    <row r="15" spans="1:3" ht="20.100000000000001" customHeight="1" x14ac:dyDescent="0.2">
      <c r="B15" s="12" t="s">
        <v>30</v>
      </c>
    </row>
    <row r="16" spans="1:3" ht="12" customHeight="1" x14ac:dyDescent="0.2">
      <c r="B16" s="12"/>
    </row>
    <row r="17" spans="1:2" ht="20.100000000000001" customHeight="1" x14ac:dyDescent="0.2">
      <c r="B17" s="12"/>
    </row>
    <row r="18" spans="1:2" ht="20.100000000000001" customHeight="1" x14ac:dyDescent="0.2">
      <c r="B18" s="12"/>
    </row>
    <row r="19" spans="1:2" ht="12" customHeight="1" x14ac:dyDescent="0.2">
      <c r="B19" s="12"/>
    </row>
    <row r="20" spans="1:2" ht="20.100000000000001" customHeight="1" x14ac:dyDescent="0.2">
      <c r="B20" s="12" t="s">
        <v>9</v>
      </c>
    </row>
    <row r="21" spans="1:2" ht="20.100000000000001" customHeight="1" x14ac:dyDescent="0.2">
      <c r="B21" s="12" t="s">
        <v>23</v>
      </c>
    </row>
    <row r="22" spans="1:2" ht="20.100000000000001" customHeight="1" x14ac:dyDescent="0.2">
      <c r="B22" s="12" t="s">
        <v>31</v>
      </c>
    </row>
    <row r="23" spans="1:2" ht="12" customHeight="1" x14ac:dyDescent="0.2">
      <c r="B23" s="12"/>
    </row>
    <row r="24" spans="1:2" ht="12" customHeight="1" x14ac:dyDescent="0.2">
      <c r="B24" s="12" t="s">
        <v>10</v>
      </c>
    </row>
    <row r="25" spans="1:2" ht="20.100000000000001" customHeight="1" x14ac:dyDescent="0.2">
      <c r="B25" s="12" t="s">
        <v>22</v>
      </c>
    </row>
    <row r="26" spans="1:2" ht="39.9" customHeight="1" x14ac:dyDescent="0.2">
      <c r="B26" s="12" t="s">
        <v>32</v>
      </c>
    </row>
    <row r="27" spans="1:2" ht="12" customHeight="1" x14ac:dyDescent="0.2">
      <c r="B27" s="12" t="s">
        <v>11</v>
      </c>
    </row>
    <row r="28" spans="1:2" ht="20.100000000000001" customHeight="1" x14ac:dyDescent="0.2">
      <c r="B28" s="12" t="s">
        <v>12</v>
      </c>
    </row>
    <row r="29" spans="1:2" ht="20.100000000000001" customHeight="1" x14ac:dyDescent="0.2">
      <c r="B29" s="12" t="s">
        <v>13</v>
      </c>
    </row>
    <row r="30" spans="1:2" ht="29.4" customHeight="1" x14ac:dyDescent="0.2">
      <c r="B30" s="12" t="s">
        <v>24</v>
      </c>
    </row>
    <row r="31" spans="1:2" ht="20.100000000000001" customHeight="1" x14ac:dyDescent="0.2">
      <c r="B31" s="12"/>
    </row>
    <row r="32" spans="1:2" ht="20.100000000000001" customHeight="1" x14ac:dyDescent="0.2">
      <c r="A32" t="s">
        <v>14</v>
      </c>
      <c r="B32" s="12" t="s">
        <v>15</v>
      </c>
    </row>
    <row r="33" spans="2:2" ht="12" customHeight="1" x14ac:dyDescent="0.2">
      <c r="B33" s="12" t="s">
        <v>10</v>
      </c>
    </row>
    <row r="34" spans="2:2" ht="20.100000000000001" customHeight="1" x14ac:dyDescent="0.2">
      <c r="B34" s="12" t="s">
        <v>16</v>
      </c>
    </row>
    <row r="35" spans="2:2" ht="12" customHeight="1" x14ac:dyDescent="0.2">
      <c r="B35" s="12"/>
    </row>
    <row r="36" spans="2:2" ht="12" customHeight="1" x14ac:dyDescent="0.2">
      <c r="B36" s="12"/>
    </row>
    <row r="37" spans="2:2" ht="39.9" customHeight="1" x14ac:dyDescent="0.2">
      <c r="B37" s="12" t="s">
        <v>17</v>
      </c>
    </row>
    <row r="38" spans="2:2" ht="12" customHeight="1" x14ac:dyDescent="0.2">
      <c r="B38" s="12"/>
    </row>
    <row r="39" spans="2:2" ht="20.100000000000001" customHeight="1" x14ac:dyDescent="0.2">
      <c r="B39" s="12" t="s">
        <v>25</v>
      </c>
    </row>
    <row r="40" spans="2:2" ht="12" customHeight="1" x14ac:dyDescent="0.2">
      <c r="B40" s="12"/>
    </row>
    <row r="41" spans="2:2" ht="60" customHeight="1" x14ac:dyDescent="0.2">
      <c r="B41" s="12" t="s">
        <v>18</v>
      </c>
    </row>
    <row r="42" spans="2:2" ht="12" customHeight="1" x14ac:dyDescent="0.2">
      <c r="B42" s="12"/>
    </row>
    <row r="43" spans="2:2" ht="39.9" customHeight="1" x14ac:dyDescent="0.2">
      <c r="B43" s="12" t="s">
        <v>33</v>
      </c>
    </row>
    <row r="44" spans="2:2" ht="12" customHeight="1" x14ac:dyDescent="0.2">
      <c r="B44" s="12"/>
    </row>
    <row r="45" spans="2:2" ht="39.9" customHeight="1" x14ac:dyDescent="0.2">
      <c r="B45" s="12" t="s">
        <v>34</v>
      </c>
    </row>
    <row r="46" spans="2:2" ht="12" customHeight="1" x14ac:dyDescent="0.2">
      <c r="B46" s="12"/>
    </row>
    <row r="47" spans="2:2" ht="39.9" customHeight="1" x14ac:dyDescent="0.2">
      <c r="B47" s="12" t="s">
        <v>27</v>
      </c>
    </row>
    <row r="48" spans="2:2" x14ac:dyDescent="0.2">
      <c r="B48" s="12"/>
    </row>
    <row r="49" spans="2:2" x14ac:dyDescent="0.2">
      <c r="B49" s="11"/>
    </row>
  </sheetData>
  <phoneticPr fontId="2"/>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IV28"/>
  <sheetViews>
    <sheetView tabSelected="1" workbookViewId="0">
      <selection activeCell="N23" sqref="N23:R23"/>
    </sheetView>
  </sheetViews>
  <sheetFormatPr defaultColWidth="4.109375" defaultRowHeight="14.4" x14ac:dyDescent="0.2"/>
  <cols>
    <col min="1" max="2" width="4.109375" style="4" customWidth="1"/>
    <col min="3" max="3" width="4.109375" style="8" customWidth="1"/>
    <col min="4" max="29" width="4.109375" style="4" customWidth="1"/>
    <col min="30" max="30" width="4.44140625" style="21" customWidth="1"/>
    <col min="31" max="31" width="6" style="4" customWidth="1"/>
    <col min="32" max="32" width="4.44140625" style="4" customWidth="1"/>
    <col min="33" max="34" width="4.109375" style="4"/>
    <col min="35" max="35" width="4.77734375" style="4" customWidth="1"/>
    <col min="36" max="36" width="4.109375" style="4"/>
    <col min="37" max="37" width="5.21875" style="4" customWidth="1"/>
    <col min="38" max="38" width="10.21875" style="4" customWidth="1"/>
    <col min="39" max="39" width="4" style="4" customWidth="1"/>
    <col min="40" max="40" width="11.6640625" style="4" customWidth="1"/>
    <col min="41" max="41" width="5.109375" style="4" customWidth="1"/>
    <col min="42" max="42" width="14.109375" style="4" customWidth="1"/>
    <col min="43" max="256" width="4.109375" style="4"/>
  </cols>
  <sheetData>
    <row r="1" spans="1:66" ht="24" customHeight="1" x14ac:dyDescent="0.2">
      <c r="B1" s="16" t="s">
        <v>52</v>
      </c>
      <c r="V1" s="17"/>
      <c r="W1" s="17"/>
      <c r="X1" s="17"/>
      <c r="Y1" s="17"/>
      <c r="Z1" s="17"/>
      <c r="AA1" s="17"/>
      <c r="AB1" s="17"/>
      <c r="AC1" s="17"/>
      <c r="AD1" s="17"/>
    </row>
    <row r="2" spans="1:66" ht="24" customHeight="1" x14ac:dyDescent="0.2">
      <c r="B2" s="16"/>
      <c r="V2" s="17"/>
      <c r="W2" s="17"/>
      <c r="X2" s="17"/>
      <c r="Y2" s="17"/>
      <c r="Z2" s="17"/>
      <c r="AA2" s="17"/>
      <c r="AB2" s="17"/>
      <c r="AC2" s="17"/>
      <c r="AD2" s="17"/>
    </row>
    <row r="3" spans="1:66" ht="24" customHeight="1" x14ac:dyDescent="0.2">
      <c r="B3" s="227" t="s">
        <v>53</v>
      </c>
      <c r="C3" s="227"/>
      <c r="D3" s="227"/>
      <c r="E3" s="227"/>
      <c r="F3" s="227"/>
      <c r="G3" s="227"/>
      <c r="H3" s="227"/>
      <c r="I3" s="227"/>
      <c r="J3" s="227"/>
      <c r="K3" s="227"/>
      <c r="L3" s="227"/>
      <c r="M3" s="227"/>
      <c r="N3" s="227"/>
      <c r="O3" s="227"/>
      <c r="U3" s="18"/>
      <c r="V3" s="18"/>
      <c r="W3" s="18"/>
      <c r="X3" s="18"/>
      <c r="Y3" s="18"/>
      <c r="Z3" s="18"/>
      <c r="AA3" s="18"/>
      <c r="AB3" s="18"/>
      <c r="AC3" s="19" t="s">
        <v>1</v>
      </c>
      <c r="AD3" s="18"/>
    </row>
    <row r="4" spans="1:66" ht="24" customHeight="1" thickBot="1" x14ac:dyDescent="0.25">
      <c r="B4" s="20"/>
      <c r="G4" s="21"/>
      <c r="H4" s="22"/>
      <c r="I4" s="22"/>
      <c r="J4" s="22"/>
      <c r="K4" s="23"/>
      <c r="L4" s="23"/>
      <c r="M4" s="23"/>
      <c r="O4" s="23"/>
      <c r="P4" s="23"/>
      <c r="Q4" s="24"/>
      <c r="R4" s="24"/>
      <c r="S4" s="24"/>
      <c r="T4" s="24"/>
      <c r="U4" s="23"/>
      <c r="V4" s="25"/>
      <c r="W4" s="25"/>
      <c r="X4" s="23"/>
      <c r="Y4" s="23"/>
      <c r="Z4" s="24"/>
      <c r="AC4" s="26" t="s">
        <v>54</v>
      </c>
      <c r="AD4" s="4"/>
      <c r="AN4" s="27"/>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row>
    <row r="5" spans="1:66" ht="24" customHeight="1" x14ac:dyDescent="0.2">
      <c r="B5" s="120"/>
      <c r="C5" s="121"/>
      <c r="D5" s="122"/>
      <c r="E5" s="126" t="str">
        <f>IF(B7="","",B7)</f>
        <v>長岡</v>
      </c>
      <c r="F5" s="127"/>
      <c r="G5" s="128"/>
      <c r="H5" s="132" t="str">
        <f>IF(B9="","",B9)</f>
        <v>FCITO＆サンライズ①</v>
      </c>
      <c r="I5" s="133"/>
      <c r="J5" s="134"/>
      <c r="K5" s="132" t="str">
        <f>IF(B11="","",B11)</f>
        <v>FCITO＆サンライズ②</v>
      </c>
      <c r="L5" s="133"/>
      <c r="M5" s="134"/>
      <c r="N5" s="132" t="str">
        <f>IF(B13="","",B13)</f>
        <v>ACIサウスフィールド伊豆南ｊｒ</v>
      </c>
      <c r="O5" s="133"/>
      <c r="P5" s="134"/>
      <c r="Q5" s="138" t="str">
        <f>IF(B15="","",B15)</f>
        <v>大仁ネクサス</v>
      </c>
      <c r="R5" s="127"/>
      <c r="S5" s="139"/>
      <c r="T5" s="112" t="s">
        <v>35</v>
      </c>
      <c r="U5" s="113"/>
      <c r="V5" s="116" t="s">
        <v>36</v>
      </c>
      <c r="W5" s="113"/>
      <c r="X5" s="118" t="s">
        <v>37</v>
      </c>
      <c r="Y5" s="118" t="s">
        <v>38</v>
      </c>
      <c r="Z5" s="118" t="s">
        <v>0</v>
      </c>
      <c r="AA5" s="118" t="s">
        <v>39</v>
      </c>
      <c r="AB5" s="147" t="s">
        <v>40</v>
      </c>
      <c r="AC5" s="149" t="s">
        <v>41</v>
      </c>
      <c r="AD5" s="29"/>
      <c r="AE5" s="151"/>
      <c r="AF5" s="151"/>
      <c r="AI5" s="30"/>
      <c r="AJ5" s="30"/>
      <c r="AN5" s="28"/>
      <c r="AO5" s="28"/>
      <c r="AP5" s="28"/>
      <c r="AQ5" s="28"/>
      <c r="AR5" s="28"/>
      <c r="AS5" s="31"/>
      <c r="AT5" s="31"/>
      <c r="AU5" s="31"/>
      <c r="AV5" s="31"/>
      <c r="AW5" s="31"/>
      <c r="AX5" s="31"/>
      <c r="AY5"/>
      <c r="AZ5"/>
      <c r="BA5"/>
      <c r="BB5"/>
      <c r="BC5"/>
      <c r="BD5"/>
      <c r="BE5" s="28"/>
      <c r="BF5" s="28"/>
      <c r="BG5" s="28"/>
      <c r="BH5" s="28"/>
      <c r="BI5" s="28"/>
      <c r="BJ5" s="28"/>
      <c r="BK5"/>
      <c r="BL5"/>
      <c r="BM5"/>
      <c r="BN5"/>
    </row>
    <row r="6" spans="1:66" ht="24" customHeight="1" thickBot="1" x14ac:dyDescent="0.25">
      <c r="B6" s="123"/>
      <c r="C6" s="124"/>
      <c r="D6" s="125"/>
      <c r="E6" s="129"/>
      <c r="F6" s="130"/>
      <c r="G6" s="131"/>
      <c r="H6" s="135"/>
      <c r="I6" s="136"/>
      <c r="J6" s="137"/>
      <c r="K6" s="135"/>
      <c r="L6" s="136"/>
      <c r="M6" s="137"/>
      <c r="N6" s="135"/>
      <c r="O6" s="136"/>
      <c r="P6" s="137"/>
      <c r="Q6" s="140"/>
      <c r="R6" s="130"/>
      <c r="S6" s="141"/>
      <c r="T6" s="114"/>
      <c r="U6" s="115"/>
      <c r="V6" s="117"/>
      <c r="W6" s="115"/>
      <c r="X6" s="119"/>
      <c r="Y6" s="119"/>
      <c r="Z6" s="119"/>
      <c r="AA6" s="119"/>
      <c r="AB6" s="148"/>
      <c r="AC6" s="150"/>
      <c r="AD6" s="29"/>
      <c r="AE6" s="21"/>
      <c r="AI6" s="30"/>
      <c r="AJ6" s="30"/>
      <c r="AN6" s="28"/>
      <c r="AO6" s="32"/>
      <c r="AP6" s="32"/>
      <c r="AQ6" s="32"/>
      <c r="AR6" s="32"/>
      <c r="AS6" s="33"/>
      <c r="AT6" s="33"/>
      <c r="AU6" s="33"/>
      <c r="AV6" s="33"/>
      <c r="AW6" s="33"/>
      <c r="AX6" s="33"/>
      <c r="AY6" s="34"/>
      <c r="AZ6" s="34"/>
      <c r="BA6" s="34"/>
      <c r="BB6" s="34"/>
      <c r="BC6" s="34"/>
      <c r="BD6" s="34"/>
      <c r="BE6" s="33"/>
      <c r="BF6" s="33"/>
      <c r="BG6" s="33"/>
      <c r="BH6" s="33"/>
      <c r="BI6" s="33"/>
      <c r="BJ6" s="33"/>
      <c r="BK6" s="34"/>
      <c r="BL6" s="34"/>
      <c r="BM6" s="34"/>
      <c r="BN6" s="34"/>
    </row>
    <row r="7" spans="1:66" ht="24" customHeight="1" x14ac:dyDescent="0.2">
      <c r="A7" s="15"/>
      <c r="B7" s="90" t="s">
        <v>55</v>
      </c>
      <c r="C7" s="91"/>
      <c r="D7" s="92"/>
      <c r="E7" s="96"/>
      <c r="F7" s="97"/>
      <c r="G7" s="98"/>
      <c r="H7" s="35"/>
      <c r="I7" s="36" t="str">
        <f>IF(H8="","",IF(H8=J8,"△",IF(H8&gt;=J8,"○","×")))</f>
        <v/>
      </c>
      <c r="J7" s="37"/>
      <c r="K7" s="35"/>
      <c r="L7" s="36" t="str">
        <f>IF(K8="","",IF(K8=M8,"△",IF(K8&gt;=M8,"○","×")))</f>
        <v/>
      </c>
      <c r="M7" s="38"/>
      <c r="N7" s="22"/>
      <c r="O7" s="36" t="str">
        <f>IF(N8="","",IF(N8=P8,"△",IF(N8&gt;=P8,"○","×")))</f>
        <v/>
      </c>
      <c r="P7" s="38"/>
      <c r="Q7" s="22"/>
      <c r="R7" s="36" t="str">
        <f>IF(Q8="","",IF(Q8=S8,"△",IF(Q8&gt;=S8,"○","×")))</f>
        <v/>
      </c>
      <c r="S7" s="38"/>
      <c r="T7" s="102" t="str">
        <f>IF(AND($I7="",$L7="",$O7="",$R7=""),"",COUNTIF($E7:$S7,"○"))</f>
        <v/>
      </c>
      <c r="U7" s="103"/>
      <c r="V7" s="106" t="str">
        <f>IF(AND($I7="",$L7="",$O7="",$R7=""),"",COUNTIF($E7:$S7,"△"))</f>
        <v/>
      </c>
      <c r="W7" s="103"/>
      <c r="X7" s="108" t="str">
        <f>IF(AND($I7="",$L7="",$O7="",$R7=""),"",COUNTIF($E7:$S7,"×"))</f>
        <v/>
      </c>
      <c r="Y7" s="110" t="str">
        <f>IF(T7="","",(T7*3)+(V7*1))</f>
        <v/>
      </c>
      <c r="Z7" s="110" t="str">
        <f>IF(T7="","",SUM(H8,K8,N8,Q8))</f>
        <v/>
      </c>
      <c r="AA7" s="110" t="str">
        <f>IF(T7="","",SUM(J8,M8,P8,S8))</f>
        <v/>
      </c>
      <c r="AB7" s="110" t="str">
        <f>IF(T7="","",Z7-AA7)</f>
        <v/>
      </c>
      <c r="AC7" s="142" t="str">
        <f>IF(AD7="","",RANK(AD7,$AD7:$AD16,0))</f>
        <v/>
      </c>
      <c r="AD7" s="144" t="str">
        <f>IF(AB7="","",$Y7*200+$AB7*10+Z7)</f>
        <v/>
      </c>
      <c r="AE7" s="145"/>
      <c r="AF7" s="146"/>
      <c r="AG7" s="146"/>
      <c r="AH7" s="146"/>
      <c r="AI7" s="146"/>
      <c r="AN7" s="28"/>
      <c r="AO7" s="32"/>
      <c r="AP7" s="32"/>
      <c r="AQ7" s="32"/>
      <c r="AR7" s="32"/>
      <c r="AS7" s="33"/>
      <c r="AT7" s="33"/>
      <c r="AU7" s="33"/>
      <c r="AV7" s="33"/>
      <c r="AW7" s="33"/>
      <c r="AX7" s="33"/>
      <c r="AY7" s="34"/>
      <c r="AZ7" s="34"/>
      <c r="BA7" s="34"/>
      <c r="BB7" s="34"/>
      <c r="BC7" s="34"/>
      <c r="BD7" s="34"/>
      <c r="BE7" s="33"/>
      <c r="BF7" s="33"/>
      <c r="BG7" s="33"/>
      <c r="BH7" s="33"/>
      <c r="BI7" s="33"/>
      <c r="BJ7" s="33"/>
      <c r="BK7" s="34"/>
      <c r="BL7" s="34"/>
      <c r="BM7" s="34"/>
      <c r="BN7" s="34"/>
    </row>
    <row r="8" spans="1:66" ht="24" customHeight="1" x14ac:dyDescent="0.2">
      <c r="A8" s="15"/>
      <c r="B8" s="93"/>
      <c r="C8" s="94"/>
      <c r="D8" s="95"/>
      <c r="E8" s="99"/>
      <c r="F8" s="100"/>
      <c r="G8" s="101"/>
      <c r="H8" s="5" t="str">
        <f>IF(G10="","",G10)</f>
        <v/>
      </c>
      <c r="I8" s="6" t="s">
        <v>42</v>
      </c>
      <c r="J8" s="7" t="str">
        <f>IF(E10="","",E10)</f>
        <v/>
      </c>
      <c r="K8" s="39" t="str">
        <f>IF(G12="","",G12)</f>
        <v/>
      </c>
      <c r="L8" s="36" t="s">
        <v>42</v>
      </c>
      <c r="M8" s="36" t="str">
        <f>IF(E12="","",E12)</f>
        <v/>
      </c>
      <c r="N8" s="39" t="str">
        <f>IF(G14="","",G14)</f>
        <v/>
      </c>
      <c r="O8" s="36" t="s">
        <v>42</v>
      </c>
      <c r="P8" s="40" t="str">
        <f>IF(E14="","",E14)</f>
        <v/>
      </c>
      <c r="Q8" s="39" t="str">
        <f>IF(G16="","",G16)</f>
        <v/>
      </c>
      <c r="R8" s="36" t="s">
        <v>42</v>
      </c>
      <c r="S8" s="40" t="str">
        <f>IF(E16="","",E16)</f>
        <v/>
      </c>
      <c r="T8" s="104"/>
      <c r="U8" s="105"/>
      <c r="V8" s="107"/>
      <c r="W8" s="105"/>
      <c r="X8" s="109"/>
      <c r="Y8" s="111"/>
      <c r="Z8" s="111"/>
      <c r="AA8" s="111"/>
      <c r="AB8" s="111"/>
      <c r="AC8" s="143"/>
      <c r="AD8" s="144"/>
      <c r="AE8" s="145"/>
      <c r="AF8" s="15"/>
      <c r="AN8" s="28"/>
      <c r="AO8" s="32"/>
      <c r="AP8" s="32"/>
      <c r="AQ8" s="32"/>
      <c r="AR8" s="32"/>
      <c r="AS8" s="33"/>
      <c r="AT8" s="33"/>
      <c r="AU8" s="33"/>
      <c r="AV8" s="33"/>
      <c r="AW8" s="33"/>
      <c r="AX8" s="33"/>
      <c r="AY8" s="41"/>
      <c r="AZ8" s="34"/>
      <c r="BA8" s="34"/>
      <c r="BB8" s="34"/>
      <c r="BC8" s="34"/>
      <c r="BD8" s="34"/>
      <c r="BE8" s="33"/>
      <c r="BF8" s="33"/>
      <c r="BG8" s="33"/>
      <c r="BH8" s="33"/>
      <c r="BI8" s="33"/>
      <c r="BJ8" s="33"/>
      <c r="BK8" s="34"/>
      <c r="BL8" s="34"/>
      <c r="BM8" s="34"/>
      <c r="BN8" s="34"/>
    </row>
    <row r="9" spans="1:66" ht="24" customHeight="1" x14ac:dyDescent="0.2">
      <c r="A9" s="15"/>
      <c r="B9" s="156" t="s">
        <v>56</v>
      </c>
      <c r="C9" s="157"/>
      <c r="D9" s="158"/>
      <c r="E9" s="42"/>
      <c r="F9" s="36" t="str">
        <f>IF(E10="","",IF(E10=G10,"△",IF(E10&gt;=G10,"○","×")))</f>
        <v/>
      </c>
      <c r="G9" s="43"/>
      <c r="H9" s="162"/>
      <c r="I9" s="163"/>
      <c r="J9" s="164"/>
      <c r="K9" s="44"/>
      <c r="L9" s="45" t="str">
        <f>IF(K10="","",IF(K10=M10,"△",IF(K10&gt;=M10,"○","×")))</f>
        <v/>
      </c>
      <c r="M9" s="46"/>
      <c r="N9" s="44"/>
      <c r="O9" s="45" t="str">
        <f>IF(N10="","",IF(N10=P10,"△",IF(N10&gt;=P10,"○","×")))</f>
        <v/>
      </c>
      <c r="P9" s="46"/>
      <c r="Q9" s="44"/>
      <c r="R9" s="45" t="str">
        <f>IF(Q10="","",IF(Q10=S10,"△",IF(Q10&gt;=S10,"○","×")))</f>
        <v/>
      </c>
      <c r="S9" s="46"/>
      <c r="T9" s="168" t="str">
        <f>IF(AND($F9="",$L9="",$O9="",$R9=""),"",COUNTIF($E9:$S9,"○"))</f>
        <v/>
      </c>
      <c r="U9" s="169"/>
      <c r="V9" s="170" t="str">
        <f>IF(AND($F9="",$L9="",$O9="",$R9=""),"",COUNTIF($E9:$S9,"△"))</f>
        <v/>
      </c>
      <c r="W9" s="169"/>
      <c r="X9" s="171" t="str">
        <f>IF(AND($F9="",$L9="",$R9="",$O9=""),"",COUNTIF($E9:$S9,"×"))</f>
        <v/>
      </c>
      <c r="Y9" s="152" t="str">
        <f>IF(T9="","",(T9*3)+(V9*1))</f>
        <v/>
      </c>
      <c r="Z9" s="152" t="str">
        <f>IF(T9="","",SUM(E10,K10,N10,Q10))</f>
        <v/>
      </c>
      <c r="AA9" s="152" t="str">
        <f>IF(T9="","",SUM(G10,M10,P10,S10))</f>
        <v/>
      </c>
      <c r="AB9" s="152" t="str">
        <f>IF(T9="","",Z9-AA9)</f>
        <v/>
      </c>
      <c r="AC9" s="154" t="str">
        <f>IF(AD9="","",RANK(AD9,$AD7:$AD16,0))</f>
        <v/>
      </c>
      <c r="AD9" s="144" t="str">
        <f>IF(AB9="","",$Y9*200+$AB9*10+Z9)</f>
        <v/>
      </c>
      <c r="AE9" s="155"/>
      <c r="AJ9" s="47"/>
      <c r="AK9" s="47"/>
      <c r="AL9" s="47"/>
      <c r="AM9" s="47"/>
      <c r="AN9" s="28"/>
      <c r="AO9" s="48"/>
      <c r="AP9" s="48"/>
      <c r="AQ9" s="48"/>
      <c r="AR9" s="48"/>
      <c r="AS9" s="33"/>
      <c r="AT9" s="33"/>
      <c r="AU9" s="33"/>
      <c r="AV9" s="33"/>
      <c r="AW9" s="33"/>
      <c r="AX9" s="33"/>
      <c r="AY9" s="34"/>
      <c r="AZ9" s="34"/>
      <c r="BA9" s="34"/>
      <c r="BB9" s="34"/>
      <c r="BC9" s="34"/>
      <c r="BD9" s="34"/>
      <c r="BE9" s="33"/>
      <c r="BF9" s="33"/>
      <c r="BG9" s="33"/>
      <c r="BH9" s="33"/>
      <c r="BI9" s="33"/>
      <c r="BJ9" s="33"/>
      <c r="BK9" s="34"/>
      <c r="BL9" s="34"/>
      <c r="BM9" s="34"/>
      <c r="BN9" s="34"/>
    </row>
    <row r="10" spans="1:66" ht="24" customHeight="1" x14ac:dyDescent="0.2">
      <c r="A10" s="15"/>
      <c r="B10" s="159"/>
      <c r="C10" s="160"/>
      <c r="D10" s="161"/>
      <c r="E10" s="49"/>
      <c r="F10" s="50" t="s">
        <v>42</v>
      </c>
      <c r="G10" s="51"/>
      <c r="H10" s="165"/>
      <c r="I10" s="166"/>
      <c r="J10" s="167"/>
      <c r="K10" s="5" t="str">
        <f>IF(J12="","",J12)</f>
        <v/>
      </c>
      <c r="L10" s="6" t="s">
        <v>42</v>
      </c>
      <c r="M10" s="6" t="str">
        <f>IF(H12="","",H12)</f>
        <v/>
      </c>
      <c r="N10" s="39" t="str">
        <f>IF(J14="","",J14)</f>
        <v/>
      </c>
      <c r="O10" s="36" t="s">
        <v>42</v>
      </c>
      <c r="P10" s="36" t="str">
        <f>IF(H14="","",H14)</f>
        <v/>
      </c>
      <c r="Q10" s="39" t="str">
        <f>IF(J16="","",J16)</f>
        <v/>
      </c>
      <c r="R10" s="36" t="s">
        <v>42</v>
      </c>
      <c r="S10" s="36" t="str">
        <f>IF(H16="","",H16)</f>
        <v/>
      </c>
      <c r="T10" s="104"/>
      <c r="U10" s="105"/>
      <c r="V10" s="107"/>
      <c r="W10" s="105"/>
      <c r="X10" s="109"/>
      <c r="Y10" s="153"/>
      <c r="Z10" s="153"/>
      <c r="AA10" s="153"/>
      <c r="AB10" s="153"/>
      <c r="AC10" s="143"/>
      <c r="AD10" s="144"/>
      <c r="AE10" s="155"/>
      <c r="AF10" s="15"/>
      <c r="AJ10" s="47"/>
      <c r="AK10" s="47"/>
      <c r="AL10" s="47"/>
      <c r="AM10" s="47"/>
      <c r="AN10" s="28"/>
      <c r="AO10" s="48"/>
      <c r="AP10" s="48"/>
      <c r="AQ10" s="48"/>
      <c r="AR10" s="48"/>
      <c r="AS10" s="33"/>
      <c r="AT10" s="33"/>
      <c r="AU10" s="33"/>
      <c r="AV10" s="33"/>
      <c r="AW10" s="33"/>
      <c r="AX10" s="33"/>
      <c r="AY10" s="34"/>
      <c r="AZ10" s="34"/>
      <c r="BA10" s="34"/>
      <c r="BB10" s="34"/>
      <c r="BC10" s="34"/>
      <c r="BD10" s="34"/>
      <c r="BE10" s="33"/>
      <c r="BF10" s="33"/>
      <c r="BG10" s="33"/>
      <c r="BH10" s="33"/>
      <c r="BI10" s="33"/>
      <c r="BJ10" s="33"/>
      <c r="BK10" s="34"/>
      <c r="BL10" s="34"/>
      <c r="BM10" s="34"/>
      <c r="BN10" s="34"/>
    </row>
    <row r="11" spans="1:66" ht="24" customHeight="1" x14ac:dyDescent="0.2">
      <c r="A11" s="15"/>
      <c r="B11" s="156" t="s">
        <v>57</v>
      </c>
      <c r="C11" s="157"/>
      <c r="D11" s="158"/>
      <c r="E11" s="42"/>
      <c r="F11" s="36" t="str">
        <f>IF(E12="","",IF(E12=G12,"△",IF(E12&gt;=G12,"○","×")))</f>
        <v/>
      </c>
      <c r="G11" s="43"/>
      <c r="H11" s="52"/>
      <c r="I11" s="36" t="str">
        <f>IF(H12="","",IF(H12=J12,"△",IF(H12&gt;=J12,"○","×")))</f>
        <v/>
      </c>
      <c r="J11" s="43"/>
      <c r="K11" s="162"/>
      <c r="L11" s="163"/>
      <c r="M11" s="164"/>
      <c r="N11" s="44"/>
      <c r="O11" s="45" t="str">
        <f>IF(N12="","",IF(N12=P12,"△",IF(N12&gt;=P12,"○","×")))</f>
        <v/>
      </c>
      <c r="P11" s="46"/>
      <c r="Q11" s="44"/>
      <c r="R11" s="45" t="str">
        <f>IF(Q12="","",IF(Q12=S12,"△",IF(Q12&gt;=S12,"○","×")))</f>
        <v/>
      </c>
      <c r="S11" s="46"/>
      <c r="T11" s="168" t="str">
        <f>IF(AND($F11="",$I11="",$O11="",$R11=""),"",COUNTIF($E11:$S11,"○"))</f>
        <v/>
      </c>
      <c r="U11" s="169"/>
      <c r="V11" s="170" t="str">
        <f>IF(AND($I11="",$F11="",$O11="",$R11=""),"",COUNTIF($E11:$S11,"△"))</f>
        <v/>
      </c>
      <c r="W11" s="169"/>
      <c r="X11" s="171" t="str">
        <f>IF(AND($I11="",$F11="",$O11="",$R11=""),"",COUNTIF($E11:$S11,"×"))</f>
        <v/>
      </c>
      <c r="Y11" s="152" t="str">
        <f>IF(T11="","",(T11*3)+(V11*1))</f>
        <v/>
      </c>
      <c r="Z11" s="152" t="str">
        <f>IF(T11="","",SUM(E12,H12,N12,Q12))</f>
        <v/>
      </c>
      <c r="AA11" s="152" t="str">
        <f>IF(T11="","",SUM(G12,J12,P12,S12))</f>
        <v/>
      </c>
      <c r="AB11" s="152" t="str">
        <f>IF(T11="","",Z11-AA11)</f>
        <v/>
      </c>
      <c r="AC11" s="154" t="str">
        <f>IF(AD11="","",RANK(AD11,$AD7:$AD16,0))</f>
        <v/>
      </c>
      <c r="AD11" s="144" t="str">
        <f>IF(AB11="","",$Y11*200+$AB11*10+Z11)</f>
        <v/>
      </c>
      <c r="AE11" s="155"/>
      <c r="AJ11" s="47"/>
      <c r="AK11" s="47"/>
      <c r="AL11" s="47"/>
      <c r="AM11" s="47"/>
      <c r="AN11" s="27"/>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row>
    <row r="12" spans="1:66" ht="24" customHeight="1" x14ac:dyDescent="0.2">
      <c r="A12" s="15"/>
      <c r="B12" s="159"/>
      <c r="C12" s="160"/>
      <c r="D12" s="161"/>
      <c r="E12" s="49"/>
      <c r="F12" s="50" t="s">
        <v>42</v>
      </c>
      <c r="G12" s="51"/>
      <c r="H12" s="53"/>
      <c r="I12" s="50" t="s">
        <v>42</v>
      </c>
      <c r="J12" s="51"/>
      <c r="K12" s="165"/>
      <c r="L12" s="166"/>
      <c r="M12" s="167"/>
      <c r="N12" s="5" t="str">
        <f>IF(M14="","",M14)</f>
        <v/>
      </c>
      <c r="O12" s="6" t="s">
        <v>42</v>
      </c>
      <c r="P12" s="6" t="str">
        <f>IF(K14="","",K14)</f>
        <v/>
      </c>
      <c r="Q12" s="5" t="str">
        <f>IF(M16="","",M16)</f>
        <v/>
      </c>
      <c r="R12" s="6" t="s">
        <v>42</v>
      </c>
      <c r="S12" s="6" t="str">
        <f>IF(K16="","",K16)</f>
        <v/>
      </c>
      <c r="T12" s="104"/>
      <c r="U12" s="105"/>
      <c r="V12" s="107"/>
      <c r="W12" s="105"/>
      <c r="X12" s="109"/>
      <c r="Y12" s="153"/>
      <c r="Z12" s="153"/>
      <c r="AA12" s="153"/>
      <c r="AB12" s="153"/>
      <c r="AC12" s="172"/>
      <c r="AD12" s="144"/>
      <c r="AE12" s="155"/>
      <c r="AF12" s="15"/>
      <c r="AJ12" s="47"/>
      <c r="AK12" s="47"/>
      <c r="AL12" s="47"/>
      <c r="AM12" s="47"/>
      <c r="AN12" s="27"/>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row>
    <row r="13" spans="1:66" ht="24" customHeight="1" x14ac:dyDescent="0.2">
      <c r="A13" s="15"/>
      <c r="B13" s="156" t="s">
        <v>59</v>
      </c>
      <c r="C13" s="157"/>
      <c r="D13" s="158"/>
      <c r="E13" s="54"/>
      <c r="F13" s="45" t="str">
        <f>IF(E14="","",IF(E14=G14,"△",IF(E14&gt;=G14,"○","×")))</f>
        <v/>
      </c>
      <c r="G13" s="55"/>
      <c r="H13" s="56"/>
      <c r="I13" s="45" t="str">
        <f>IF(H14="","",IF(H14=J14,"△",IF(H14&gt;=J14,"○","×")))</f>
        <v/>
      </c>
      <c r="J13" s="55"/>
      <c r="K13" s="56"/>
      <c r="L13" s="45" t="str">
        <f>IF(K14="","",IF(K14=M14,"△",IF(K14&gt;=M14,"○","×")))</f>
        <v/>
      </c>
      <c r="M13" s="55"/>
      <c r="N13" s="162"/>
      <c r="O13" s="163"/>
      <c r="P13" s="164"/>
      <c r="Q13" s="44"/>
      <c r="R13" s="45" t="str">
        <f>IF(Q14="","",IF(Q14=S14,"△",IF(Q14&gt;=S14,"○","×")))</f>
        <v/>
      </c>
      <c r="S13" s="46"/>
      <c r="T13" s="168" t="str">
        <f>IF(AND($F13="",$I13="",$L13="",$R13=""),"",COUNTIF($E13:$S13,"○"))</f>
        <v/>
      </c>
      <c r="U13" s="169"/>
      <c r="V13" s="170" t="str">
        <f>IF(AND($I13="",$L13="",$F13="",$R13=""),"",COUNTIF($E13:$S13,"△"))</f>
        <v/>
      </c>
      <c r="W13" s="169"/>
      <c r="X13" s="171" t="str">
        <f>IF(AND($I13="",$L13="",$R13="",$F13=""),"",COUNTIF($E13:$S13,"×"))</f>
        <v/>
      </c>
      <c r="Y13" s="190" t="str">
        <f>IF(T13="","",(T13*3)+(V13*1))</f>
        <v/>
      </c>
      <c r="Z13" s="152" t="str">
        <f>IF(T13="","",SUM(E14,H14,K14,Q14))</f>
        <v/>
      </c>
      <c r="AA13" s="152" t="str">
        <f>IF(T13="","",SUM(G14,J14,M14,S14))</f>
        <v/>
      </c>
      <c r="AB13" s="152" t="str">
        <f>IF(T13="","",Z13-AA13)</f>
        <v/>
      </c>
      <c r="AC13" s="154" t="str">
        <f>IF(AD13="","",RANK(AD13,$AD7:$AD16,0))</f>
        <v/>
      </c>
      <c r="AD13" s="144" t="str">
        <f>IF(AB13="","",$Y13*200+$AB13*10+Z13)</f>
        <v/>
      </c>
      <c r="AE13" s="155"/>
      <c r="AJ13" s="47"/>
      <c r="AK13" s="47"/>
      <c r="AL13" s="47"/>
      <c r="AM13" s="47"/>
      <c r="AN13" s="28"/>
      <c r="AO13" s="28"/>
      <c r="AP13" s="28"/>
      <c r="AQ13" s="28"/>
      <c r="AR13" s="28"/>
      <c r="AS13" s="31"/>
      <c r="AT13" s="31"/>
      <c r="AU13" s="31"/>
      <c r="AV13" s="31"/>
      <c r="AW13" s="31"/>
      <c r="AX13" s="31"/>
      <c r="AY13"/>
      <c r="AZ13"/>
      <c r="BA13"/>
      <c r="BB13"/>
      <c r="BC13"/>
      <c r="BD13"/>
      <c r="BE13" s="28"/>
      <c r="BF13" s="28"/>
      <c r="BG13" s="28"/>
      <c r="BH13" s="28"/>
      <c r="BI13" s="28"/>
      <c r="BJ13" s="28"/>
      <c r="BK13"/>
      <c r="BL13"/>
      <c r="BM13"/>
      <c r="BN13"/>
    </row>
    <row r="14" spans="1:66" ht="24" customHeight="1" x14ac:dyDescent="0.2">
      <c r="A14" s="15"/>
      <c r="B14" s="159"/>
      <c r="C14" s="160"/>
      <c r="D14" s="161"/>
      <c r="E14" s="49"/>
      <c r="F14" s="50" t="s">
        <v>42</v>
      </c>
      <c r="G14" s="51"/>
      <c r="H14" s="53"/>
      <c r="I14" s="50" t="s">
        <v>42</v>
      </c>
      <c r="J14" s="51"/>
      <c r="K14" s="53"/>
      <c r="L14" s="50" t="s">
        <v>42</v>
      </c>
      <c r="M14" s="51"/>
      <c r="N14" s="165"/>
      <c r="O14" s="166"/>
      <c r="P14" s="167"/>
      <c r="Q14" s="5" t="str">
        <f>IF(P16="","",P16)</f>
        <v/>
      </c>
      <c r="R14" s="6" t="s">
        <v>42</v>
      </c>
      <c r="S14" s="6" t="str">
        <f>IF(N16="","",N16)</f>
        <v/>
      </c>
      <c r="T14" s="104"/>
      <c r="U14" s="105"/>
      <c r="V14" s="107"/>
      <c r="W14" s="105"/>
      <c r="X14" s="189"/>
      <c r="Y14" s="190"/>
      <c r="Z14" s="111"/>
      <c r="AA14" s="111"/>
      <c r="AB14" s="153"/>
      <c r="AC14" s="172"/>
      <c r="AD14" s="144"/>
      <c r="AE14" s="155"/>
      <c r="AF14" s="15"/>
      <c r="AJ14" s="47"/>
      <c r="AK14" s="47"/>
      <c r="AL14" s="47"/>
      <c r="AM14" s="47"/>
      <c r="AN14" s="28"/>
      <c r="AO14" s="48"/>
      <c r="AP14" s="48"/>
      <c r="AQ14" s="48"/>
      <c r="AR14" s="48"/>
      <c r="AS14" s="33"/>
      <c r="AT14" s="33"/>
      <c r="AU14" s="33"/>
      <c r="AV14" s="33"/>
      <c r="AW14" s="33"/>
      <c r="AX14" s="33"/>
      <c r="AY14" s="34"/>
      <c r="AZ14" s="34"/>
      <c r="BA14" s="34"/>
      <c r="BB14" s="34"/>
      <c r="BC14" s="34"/>
      <c r="BD14" s="34"/>
      <c r="BE14" s="33"/>
      <c r="BF14" s="33"/>
      <c r="BG14" s="33"/>
      <c r="BH14" s="33"/>
      <c r="BI14" s="33"/>
      <c r="BJ14" s="33"/>
      <c r="BK14" s="34"/>
      <c r="BL14" s="34"/>
      <c r="BM14" s="34"/>
      <c r="BN14" s="34"/>
    </row>
    <row r="15" spans="1:66" ht="24" customHeight="1" x14ac:dyDescent="0.2">
      <c r="A15" s="15"/>
      <c r="B15" s="173" t="s">
        <v>58</v>
      </c>
      <c r="C15" s="174"/>
      <c r="D15" s="175"/>
      <c r="E15" s="54"/>
      <c r="F15" s="45" t="str">
        <f>IF(E16="","",IF(E16=G16,"△",IF(E16&gt;=G16,"○","×")))</f>
        <v/>
      </c>
      <c r="G15" s="55"/>
      <c r="H15" s="56"/>
      <c r="I15" s="45" t="str">
        <f>IF(H16="","",IF(H16=J16,"△",IF(H16&gt;=J16,"○","×")))</f>
        <v/>
      </c>
      <c r="J15" s="55"/>
      <c r="K15" s="56"/>
      <c r="L15" s="45" t="str">
        <f>IF(K16="","",IF(K16=M16,"△",IF(K16&gt;=M16,"○","×")))</f>
        <v/>
      </c>
      <c r="M15" s="55"/>
      <c r="N15" s="56"/>
      <c r="O15" s="45" t="str">
        <f>IF(N16="","",IF(N16=P16,"△",IF(N16&gt;=P16,"○","×")))</f>
        <v/>
      </c>
      <c r="P15" s="55"/>
      <c r="Q15" s="162"/>
      <c r="R15" s="163"/>
      <c r="S15" s="179"/>
      <c r="T15" s="168" t="str">
        <f>IF(AND($F15="",$I15="",$L15="",$O15=""),"",COUNTIF($E15:$S15,"○"))</f>
        <v/>
      </c>
      <c r="U15" s="169"/>
      <c r="V15" s="170" t="str">
        <f>IF(AND($F15="",$I15="",$L15="",$O15=""),"",COUNTIF($E15:$S15,"△"))</f>
        <v/>
      </c>
      <c r="W15" s="169"/>
      <c r="X15" s="186" t="str">
        <f>IF(AND($F15="",$I15="",$L15="",$O15=""),"",COUNTIF($E15:$P15,"×"))</f>
        <v/>
      </c>
      <c r="Y15" s="111" t="str">
        <f>IF(T15="","",(T15*3)+(V15*1))</f>
        <v/>
      </c>
      <c r="Z15" s="202" t="str">
        <f>IF(T15="","",SUM(E16,H16,K16,N16))</f>
        <v/>
      </c>
      <c r="AA15" s="152" t="str">
        <f>IF(T15="","",SUM(G16,J16,M16,P16))</f>
        <v/>
      </c>
      <c r="AB15" s="152" t="str">
        <f>IF(T15="","",Z15-AA15)</f>
        <v/>
      </c>
      <c r="AC15" s="154" t="str">
        <f>IF(AD15="","",RANK(AD15,$AD7:$AD16,0))</f>
        <v/>
      </c>
      <c r="AD15" s="144" t="str">
        <f>IF(AB15="","",$Y15*200+$AB15*10+Z15)</f>
        <v/>
      </c>
      <c r="AE15" s="155"/>
      <c r="AN15" s="28"/>
      <c r="AO15" s="48"/>
      <c r="AP15" s="48"/>
      <c r="AQ15" s="48"/>
      <c r="AR15" s="48"/>
      <c r="AS15" s="33"/>
      <c r="AT15" s="33"/>
      <c r="AU15" s="33"/>
      <c r="AV15" s="33"/>
      <c r="AW15" s="33"/>
      <c r="AX15" s="33"/>
      <c r="AY15" s="34"/>
      <c r="AZ15" s="34"/>
      <c r="BA15" s="34"/>
      <c r="BB15" s="34"/>
      <c r="BC15" s="34"/>
      <c r="BD15" s="34"/>
      <c r="BE15" s="33"/>
      <c r="BF15" s="33"/>
      <c r="BG15" s="33"/>
      <c r="BH15" s="33"/>
      <c r="BI15" s="33"/>
      <c r="BJ15" s="33"/>
      <c r="BK15" s="34"/>
      <c r="BL15" s="34"/>
      <c r="BM15" s="34"/>
      <c r="BN15" s="34"/>
    </row>
    <row r="16" spans="1:66" ht="24" customHeight="1" thickBot="1" x14ac:dyDescent="0.25">
      <c r="A16" s="15"/>
      <c r="B16" s="176"/>
      <c r="C16" s="177"/>
      <c r="D16" s="178"/>
      <c r="E16" s="57"/>
      <c r="F16" s="58" t="s">
        <v>42</v>
      </c>
      <c r="G16" s="59"/>
      <c r="H16" s="60"/>
      <c r="I16" s="58" t="s">
        <v>42</v>
      </c>
      <c r="J16" s="59"/>
      <c r="K16" s="60"/>
      <c r="L16" s="58" t="s">
        <v>42</v>
      </c>
      <c r="M16" s="59"/>
      <c r="N16" s="60"/>
      <c r="O16" s="58" t="s">
        <v>42</v>
      </c>
      <c r="P16" s="59"/>
      <c r="Q16" s="180"/>
      <c r="R16" s="181"/>
      <c r="S16" s="182"/>
      <c r="T16" s="183"/>
      <c r="U16" s="184"/>
      <c r="V16" s="185"/>
      <c r="W16" s="184"/>
      <c r="X16" s="187"/>
      <c r="Y16" s="188"/>
      <c r="Z16" s="203"/>
      <c r="AA16" s="204"/>
      <c r="AB16" s="204"/>
      <c r="AC16" s="205"/>
      <c r="AD16" s="144"/>
      <c r="AE16" s="155"/>
      <c r="AF16" s="15"/>
      <c r="AN16" s="28"/>
      <c r="AO16" s="48"/>
      <c r="AP16" s="48"/>
      <c r="AQ16" s="48"/>
      <c r="AR16" s="48"/>
      <c r="AS16" s="33"/>
      <c r="AT16" s="33"/>
      <c r="AU16" s="33"/>
      <c r="AV16" s="33"/>
      <c r="AW16" s="33"/>
      <c r="AX16" s="33"/>
      <c r="AY16" s="34"/>
      <c r="AZ16" s="34"/>
      <c r="BA16" s="34"/>
      <c r="BB16" s="34"/>
      <c r="BC16" s="34"/>
      <c r="BD16" s="34"/>
      <c r="BE16" s="33"/>
      <c r="BF16" s="33"/>
      <c r="BG16" s="33"/>
      <c r="BH16" s="33"/>
      <c r="BI16" s="33"/>
      <c r="BJ16" s="33"/>
      <c r="BK16" s="34"/>
      <c r="BL16" s="34"/>
      <c r="BM16" s="34"/>
      <c r="BN16" s="34"/>
    </row>
    <row r="17" spans="1:256" ht="24" customHeight="1" thickBot="1" x14ac:dyDescent="0.25">
      <c r="H17" s="61"/>
      <c r="T17" s="62"/>
      <c r="AA17" s="21"/>
      <c r="AD17" s="4"/>
      <c r="AN17" s="28"/>
      <c r="AO17" s="48"/>
      <c r="AP17" s="48"/>
      <c r="AQ17" s="48"/>
      <c r="AR17" s="48"/>
      <c r="AS17" s="33"/>
      <c r="AT17" s="33"/>
      <c r="AU17" s="33"/>
      <c r="AV17" s="33"/>
      <c r="AW17" s="33"/>
      <c r="AX17" s="33"/>
      <c r="AY17" s="34"/>
      <c r="AZ17" s="34"/>
      <c r="BA17" s="34"/>
      <c r="BB17" s="34"/>
      <c r="BC17" s="34"/>
      <c r="BD17" s="34"/>
      <c r="BE17" s="33"/>
      <c r="BF17" s="33"/>
      <c r="BG17" s="33"/>
      <c r="BH17" s="33"/>
      <c r="BI17" s="33"/>
      <c r="BJ17" s="33"/>
      <c r="BK17" s="34"/>
      <c r="BL17" s="34"/>
      <c r="BM17" s="34"/>
      <c r="BN17" s="34"/>
    </row>
    <row r="18" spans="1:256" ht="24" customHeight="1" thickBot="1" x14ac:dyDescent="0.25">
      <c r="A18" s="63"/>
      <c r="B18" s="191"/>
      <c r="C18" s="192"/>
      <c r="D18" s="64"/>
      <c r="E18" s="193" t="s">
        <v>43</v>
      </c>
      <c r="F18" s="194"/>
      <c r="G18" s="194"/>
      <c r="H18" s="192"/>
      <c r="I18" s="195" t="s">
        <v>44</v>
      </c>
      <c r="J18" s="196"/>
      <c r="K18" s="196"/>
      <c r="L18" s="196"/>
      <c r="M18" s="196"/>
      <c r="N18" s="196"/>
      <c r="O18" s="196"/>
      <c r="P18" s="196"/>
      <c r="Q18" s="196"/>
      <c r="R18" s="197"/>
      <c r="S18" s="198" t="s">
        <v>45</v>
      </c>
      <c r="T18" s="199"/>
      <c r="U18" s="199"/>
      <c r="V18" s="199"/>
      <c r="W18" s="199" t="s">
        <v>46</v>
      </c>
      <c r="X18" s="199"/>
      <c r="Y18" s="199"/>
      <c r="Z18" s="200"/>
      <c r="AA18" s="65"/>
      <c r="AB18" s="201"/>
      <c r="AC18" s="201"/>
      <c r="AD18" s="201"/>
      <c r="AE18" s="66"/>
      <c r="AF18" s="67"/>
      <c r="AG18" s="68"/>
      <c r="AH18" s="68"/>
      <c r="AI18" s="68"/>
      <c r="AJ18" s="68"/>
      <c r="AK18" s="68"/>
      <c r="AL18" s="65"/>
      <c r="AM18" s="65"/>
      <c r="AN18" s="65"/>
      <c r="AO18" s="65"/>
      <c r="AP18" s="65"/>
      <c r="AQ18" s="65"/>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c r="IR18" s="63"/>
      <c r="IS18" s="63"/>
      <c r="IT18" s="63"/>
      <c r="IU18" s="63"/>
      <c r="IV18" s="63"/>
    </row>
    <row r="19" spans="1:256" ht="24" customHeight="1" x14ac:dyDescent="0.2">
      <c r="A19" s="63"/>
      <c r="B19" s="69" t="s">
        <v>60</v>
      </c>
      <c r="C19" s="70"/>
      <c r="D19" s="71">
        <v>1</v>
      </c>
      <c r="E19" s="206" t="s">
        <v>47</v>
      </c>
      <c r="F19" s="207"/>
      <c r="G19" s="207"/>
      <c r="H19" s="208"/>
      <c r="I19" s="217" t="s">
        <v>26</v>
      </c>
      <c r="J19" s="218"/>
      <c r="K19" s="218"/>
      <c r="L19" s="218"/>
      <c r="M19" s="218"/>
      <c r="N19" s="219" t="s">
        <v>72</v>
      </c>
      <c r="O19" s="218"/>
      <c r="P19" s="218"/>
      <c r="Q19" s="218"/>
      <c r="R19" s="218"/>
      <c r="S19" s="220" t="s">
        <v>73</v>
      </c>
      <c r="T19" s="221"/>
      <c r="U19" s="221"/>
      <c r="V19" s="221"/>
      <c r="W19" s="221" t="s">
        <v>75</v>
      </c>
      <c r="X19" s="221"/>
      <c r="Y19" s="221"/>
      <c r="Z19" s="222"/>
      <c r="AA19" s="223"/>
      <c r="AB19" s="216"/>
      <c r="AC19" s="63"/>
      <c r="AD19" s="63"/>
      <c r="AE19" s="63"/>
      <c r="AF19" s="72"/>
      <c r="AG19" s="73"/>
      <c r="AH19" s="73"/>
      <c r="AI19" s="72"/>
      <c r="AJ19" s="72"/>
      <c r="AK19" s="72"/>
      <c r="AL19" s="74"/>
      <c r="AM19" s="73"/>
      <c r="AN19" s="73"/>
      <c r="AO19" s="74"/>
      <c r="AP19" s="74"/>
      <c r="AQ19" s="74"/>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c r="IR19" s="63"/>
      <c r="IS19" s="63"/>
      <c r="IT19" s="63"/>
      <c r="IU19" s="63"/>
      <c r="IV19" s="63"/>
    </row>
    <row r="20" spans="1:256" ht="24" customHeight="1" x14ac:dyDescent="0.2">
      <c r="A20" s="63"/>
      <c r="B20" s="75" t="s">
        <v>61</v>
      </c>
      <c r="C20" s="76"/>
      <c r="D20" s="71">
        <v>2</v>
      </c>
      <c r="E20" s="206" t="s">
        <v>63</v>
      </c>
      <c r="F20" s="207"/>
      <c r="G20" s="207"/>
      <c r="H20" s="208"/>
      <c r="I20" s="209" t="s">
        <v>73</v>
      </c>
      <c r="J20" s="210"/>
      <c r="K20" s="210"/>
      <c r="L20" s="210"/>
      <c r="M20" s="210"/>
      <c r="N20" s="211" t="s">
        <v>74</v>
      </c>
      <c r="O20" s="210"/>
      <c r="P20" s="210"/>
      <c r="Q20" s="210"/>
      <c r="R20" s="210"/>
      <c r="S20" s="212" t="s">
        <v>75</v>
      </c>
      <c r="T20" s="213"/>
      <c r="U20" s="213"/>
      <c r="V20" s="213"/>
      <c r="W20" s="213" t="s">
        <v>72</v>
      </c>
      <c r="X20" s="213"/>
      <c r="Y20" s="213"/>
      <c r="Z20" s="214"/>
      <c r="AA20" s="215"/>
      <c r="AB20" s="216"/>
      <c r="AC20" s="63"/>
      <c r="AD20" s="63"/>
      <c r="AE20" s="63"/>
      <c r="AF20" s="72"/>
      <c r="AG20" s="73"/>
      <c r="AH20" s="73"/>
      <c r="AI20" s="72"/>
      <c r="AJ20" s="72"/>
      <c r="AK20" s="72"/>
      <c r="AL20" s="74"/>
      <c r="AM20" s="73"/>
      <c r="AN20" s="73"/>
      <c r="AO20" s="74"/>
      <c r="AP20" s="74"/>
      <c r="AQ20" s="74"/>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c r="II20" s="63"/>
      <c r="IJ20" s="63"/>
      <c r="IK20" s="63"/>
      <c r="IL20" s="63"/>
      <c r="IM20" s="63"/>
      <c r="IN20" s="63"/>
      <c r="IO20" s="63"/>
      <c r="IP20" s="63"/>
      <c r="IQ20" s="63"/>
      <c r="IR20" s="63"/>
      <c r="IS20" s="63"/>
      <c r="IT20" s="63"/>
      <c r="IU20" s="63"/>
      <c r="IV20" s="63"/>
    </row>
    <row r="21" spans="1:256" ht="24" customHeight="1" x14ac:dyDescent="0.2">
      <c r="A21" s="63"/>
      <c r="B21" s="77" t="s">
        <v>48</v>
      </c>
      <c r="C21" s="78"/>
      <c r="D21" s="71">
        <v>3</v>
      </c>
      <c r="E21" s="206" t="s">
        <v>64</v>
      </c>
      <c r="F21" s="207"/>
      <c r="G21" s="207"/>
      <c r="H21" s="208"/>
      <c r="I21" s="209" t="s">
        <v>75</v>
      </c>
      <c r="J21" s="210"/>
      <c r="K21" s="210"/>
      <c r="L21" s="210"/>
      <c r="M21" s="210"/>
      <c r="N21" s="211" t="s">
        <v>26</v>
      </c>
      <c r="O21" s="210"/>
      <c r="P21" s="210"/>
      <c r="Q21" s="210"/>
      <c r="R21" s="210"/>
      <c r="S21" s="212" t="s">
        <v>72</v>
      </c>
      <c r="T21" s="213"/>
      <c r="U21" s="213"/>
      <c r="V21" s="213"/>
      <c r="W21" s="213" t="s">
        <v>74</v>
      </c>
      <c r="X21" s="213"/>
      <c r="Y21" s="213"/>
      <c r="Z21" s="214"/>
      <c r="AA21" s="215"/>
      <c r="AB21" s="216"/>
      <c r="AC21" s="63"/>
      <c r="AD21" s="63"/>
      <c r="AE21" s="63"/>
      <c r="AF21" s="72"/>
      <c r="AG21" s="73"/>
      <c r="AH21" s="73"/>
      <c r="AI21" s="72"/>
      <c r="AJ21" s="72"/>
      <c r="AK21" s="72"/>
      <c r="AL21" s="74"/>
      <c r="AM21" s="73"/>
      <c r="AN21" s="73"/>
      <c r="AO21" s="74"/>
      <c r="AP21" s="74"/>
      <c r="AQ21" s="74"/>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c r="IU21" s="63"/>
      <c r="IV21" s="63"/>
    </row>
    <row r="22" spans="1:256" ht="24" customHeight="1" x14ac:dyDescent="0.2">
      <c r="A22" s="63"/>
      <c r="B22" s="79" t="s">
        <v>62</v>
      </c>
      <c r="C22" s="76"/>
      <c r="D22" s="80">
        <v>4</v>
      </c>
      <c r="E22" s="224" t="s">
        <v>65</v>
      </c>
      <c r="F22" s="225"/>
      <c r="G22" s="225"/>
      <c r="H22" s="226"/>
      <c r="I22" s="209" t="s">
        <v>72</v>
      </c>
      <c r="J22" s="210"/>
      <c r="K22" s="210"/>
      <c r="L22" s="210"/>
      <c r="M22" s="210"/>
      <c r="N22" s="211" t="s">
        <v>73</v>
      </c>
      <c r="O22" s="210"/>
      <c r="P22" s="210"/>
      <c r="Q22" s="210"/>
      <c r="R22" s="210"/>
      <c r="S22" s="212" t="s">
        <v>74</v>
      </c>
      <c r="T22" s="213"/>
      <c r="U22" s="213"/>
      <c r="V22" s="213"/>
      <c r="W22" s="213" t="s">
        <v>26</v>
      </c>
      <c r="X22" s="213"/>
      <c r="Y22" s="213"/>
      <c r="Z22" s="214"/>
      <c r="AA22" s="215"/>
      <c r="AB22" s="216"/>
      <c r="AC22" s="63"/>
      <c r="AD22" s="63"/>
      <c r="AE22" s="63"/>
      <c r="AF22" s="72"/>
      <c r="AG22" s="73"/>
      <c r="AH22" s="73"/>
      <c r="AI22" s="72"/>
      <c r="AJ22" s="72"/>
      <c r="AK22" s="72"/>
      <c r="AL22" s="74"/>
      <c r="AM22" s="73"/>
      <c r="AN22" s="73"/>
      <c r="AO22" s="74"/>
      <c r="AP22" s="74"/>
      <c r="AQ22" s="74"/>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row>
    <row r="23" spans="1:256" ht="24" customHeight="1" x14ac:dyDescent="0.2">
      <c r="A23" s="63"/>
      <c r="B23" s="77" t="s">
        <v>49</v>
      </c>
      <c r="C23" s="76"/>
      <c r="D23" s="71">
        <v>5</v>
      </c>
      <c r="E23" s="206" t="s">
        <v>66</v>
      </c>
      <c r="F23" s="207"/>
      <c r="G23" s="207"/>
      <c r="H23" s="208"/>
      <c r="I23" s="209" t="s">
        <v>74</v>
      </c>
      <c r="J23" s="210"/>
      <c r="K23" s="210"/>
      <c r="L23" s="210"/>
      <c r="M23" s="210"/>
      <c r="N23" s="211" t="s">
        <v>75</v>
      </c>
      <c r="O23" s="210"/>
      <c r="P23" s="210"/>
      <c r="Q23" s="210"/>
      <c r="R23" s="210"/>
      <c r="S23" s="212" t="s">
        <v>26</v>
      </c>
      <c r="T23" s="213"/>
      <c r="U23" s="213"/>
      <c r="V23" s="213"/>
      <c r="W23" s="213" t="s">
        <v>73</v>
      </c>
      <c r="X23" s="213"/>
      <c r="Y23" s="213"/>
      <c r="Z23" s="214"/>
      <c r="AA23" s="215"/>
      <c r="AB23" s="216"/>
      <c r="AC23" s="63"/>
      <c r="AD23" s="63"/>
      <c r="AE23" s="63"/>
      <c r="AF23" s="72"/>
      <c r="AG23" s="73"/>
      <c r="AH23" s="73"/>
      <c r="AI23" s="72"/>
      <c r="AJ23" s="72"/>
      <c r="AK23" s="72"/>
      <c r="AL23" s="74"/>
      <c r="AM23" s="73"/>
      <c r="AN23" s="73"/>
      <c r="AO23" s="74"/>
      <c r="AP23" s="74"/>
      <c r="AQ23" s="74"/>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c r="IU23" s="63"/>
      <c r="IV23" s="63"/>
    </row>
    <row r="24" spans="1:256" ht="24" customHeight="1" x14ac:dyDescent="0.2">
      <c r="A24" s="63"/>
      <c r="B24" s="79" t="s">
        <v>50</v>
      </c>
      <c r="C24" s="81"/>
      <c r="D24" s="71">
        <v>6</v>
      </c>
      <c r="E24" s="206" t="s">
        <v>67</v>
      </c>
      <c r="F24" s="207"/>
      <c r="G24" s="207"/>
      <c r="H24" s="208"/>
      <c r="I24" s="209" t="s">
        <v>26</v>
      </c>
      <c r="J24" s="210"/>
      <c r="K24" s="210"/>
      <c r="L24" s="210"/>
      <c r="M24" s="210"/>
      <c r="N24" s="211" t="s">
        <v>73</v>
      </c>
      <c r="O24" s="210"/>
      <c r="P24" s="210"/>
      <c r="Q24" s="210"/>
      <c r="R24" s="210"/>
      <c r="S24" s="212" t="s">
        <v>75</v>
      </c>
      <c r="T24" s="213"/>
      <c r="U24" s="213"/>
      <c r="V24" s="213"/>
      <c r="W24" s="213" t="s">
        <v>74</v>
      </c>
      <c r="X24" s="213"/>
      <c r="Y24" s="213"/>
      <c r="Z24" s="214"/>
      <c r="AA24" s="215"/>
      <c r="AB24" s="216"/>
      <c r="AC24" s="63"/>
      <c r="AD24" s="63"/>
      <c r="AE24" s="63"/>
      <c r="AF24" s="72"/>
      <c r="AG24" s="73"/>
      <c r="AH24" s="73"/>
      <c r="AI24" s="72"/>
      <c r="AJ24" s="72"/>
      <c r="AK24" s="72"/>
      <c r="AL24" s="74"/>
      <c r="AM24" s="73"/>
      <c r="AN24" s="73"/>
      <c r="AO24" s="74"/>
      <c r="AP24" s="74"/>
      <c r="AQ24" s="74"/>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c r="IU24" s="63"/>
      <c r="IV24" s="63"/>
    </row>
    <row r="25" spans="1:256" ht="24" customHeight="1" x14ac:dyDescent="0.2">
      <c r="A25" s="63"/>
      <c r="B25" s="82" t="s">
        <v>51</v>
      </c>
      <c r="C25" s="81"/>
      <c r="D25" s="71">
        <v>7</v>
      </c>
      <c r="E25" s="206" t="s">
        <v>68</v>
      </c>
      <c r="F25" s="207"/>
      <c r="G25" s="207"/>
      <c r="H25" s="208"/>
      <c r="I25" s="209" t="s">
        <v>72</v>
      </c>
      <c r="J25" s="210"/>
      <c r="K25" s="210"/>
      <c r="L25" s="210"/>
      <c r="M25" s="210"/>
      <c r="N25" s="211" t="s">
        <v>75</v>
      </c>
      <c r="O25" s="210"/>
      <c r="P25" s="210"/>
      <c r="Q25" s="210"/>
      <c r="R25" s="210"/>
      <c r="S25" s="212" t="s">
        <v>74</v>
      </c>
      <c r="T25" s="213"/>
      <c r="U25" s="213"/>
      <c r="V25" s="213"/>
      <c r="W25" s="213" t="s">
        <v>26</v>
      </c>
      <c r="X25" s="213"/>
      <c r="Y25" s="213"/>
      <c r="Z25" s="214"/>
      <c r="AA25" s="83"/>
      <c r="AB25"/>
      <c r="AC25" s="63"/>
      <c r="AD25" s="63"/>
      <c r="AE25" s="63"/>
      <c r="AF25" s="72"/>
      <c r="AG25" s="73"/>
      <c r="AH25" s="73"/>
      <c r="AI25" s="72"/>
      <c r="AJ25" s="72"/>
      <c r="AK25" s="72"/>
      <c r="AL25" s="74"/>
      <c r="AM25" s="73"/>
      <c r="AN25" s="73"/>
      <c r="AO25" s="74"/>
      <c r="AP25" s="74"/>
      <c r="AQ25" s="74"/>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row>
    <row r="26" spans="1:256" ht="24" customHeight="1" x14ac:dyDescent="0.2">
      <c r="A26" s="63"/>
      <c r="B26" s="82"/>
      <c r="C26" s="81"/>
      <c r="D26" s="71">
        <v>8</v>
      </c>
      <c r="E26" s="206" t="s">
        <v>69</v>
      </c>
      <c r="F26" s="237"/>
      <c r="G26" s="237"/>
      <c r="H26" s="238"/>
      <c r="I26" s="209" t="s">
        <v>74</v>
      </c>
      <c r="J26" s="210"/>
      <c r="K26" s="210"/>
      <c r="L26" s="210"/>
      <c r="M26" s="210"/>
      <c r="N26" s="211" t="s">
        <v>26</v>
      </c>
      <c r="O26" s="210"/>
      <c r="P26" s="210"/>
      <c r="Q26" s="210"/>
      <c r="R26" s="210"/>
      <c r="S26" s="212" t="s">
        <v>73</v>
      </c>
      <c r="T26" s="213"/>
      <c r="U26" s="213"/>
      <c r="V26" s="213"/>
      <c r="W26" s="213" t="s">
        <v>76</v>
      </c>
      <c r="X26" s="213"/>
      <c r="Y26" s="213"/>
      <c r="Z26" s="214"/>
      <c r="AA26" s="83"/>
      <c r="AB26"/>
      <c r="AC26" s="63"/>
      <c r="AD26" s="63"/>
      <c r="AE26" s="63"/>
      <c r="AF26" s="72"/>
      <c r="AG26" s="73"/>
      <c r="AH26" s="73"/>
      <c r="AI26" s="72"/>
      <c r="AJ26" s="72"/>
      <c r="AK26" s="72"/>
      <c r="AL26" s="74"/>
      <c r="AM26" s="73"/>
      <c r="AN26" s="73"/>
      <c r="AO26" s="74"/>
      <c r="AP26" s="74"/>
      <c r="AQ26" s="74"/>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c r="IU26" s="63"/>
      <c r="IV26" s="63"/>
    </row>
    <row r="27" spans="1:256" ht="24" customHeight="1" x14ac:dyDescent="0.2">
      <c r="B27" s="82"/>
      <c r="C27" s="81"/>
      <c r="D27" s="71">
        <v>9</v>
      </c>
      <c r="E27" s="206" t="s">
        <v>70</v>
      </c>
      <c r="F27" s="207"/>
      <c r="G27" s="207"/>
      <c r="H27" s="208"/>
      <c r="I27" s="209" t="s">
        <v>73</v>
      </c>
      <c r="J27" s="210"/>
      <c r="K27" s="210"/>
      <c r="L27" s="210"/>
      <c r="M27" s="210"/>
      <c r="N27" s="211" t="s">
        <v>72</v>
      </c>
      <c r="O27" s="210"/>
      <c r="P27" s="210"/>
      <c r="Q27" s="210"/>
      <c r="R27" s="210"/>
      <c r="S27" s="212" t="s">
        <v>26</v>
      </c>
      <c r="T27" s="213"/>
      <c r="U27" s="213"/>
      <c r="V27" s="213"/>
      <c r="W27" s="221" t="s">
        <v>75</v>
      </c>
      <c r="X27" s="221"/>
      <c r="Y27" s="221"/>
      <c r="Z27" s="222"/>
      <c r="AA27" s="84"/>
      <c r="AB27" s="84"/>
      <c r="AF27" s="72"/>
      <c r="AG27" s="73"/>
      <c r="AH27" s="73"/>
      <c r="AI27" s="72"/>
      <c r="AJ27" s="72"/>
      <c r="AK27" s="72"/>
      <c r="AL27" s="74"/>
      <c r="AM27" s="73"/>
      <c r="AN27" s="73"/>
      <c r="AO27" s="74"/>
      <c r="AP27" s="74"/>
      <c r="AQ27" s="74"/>
    </row>
    <row r="28" spans="1:256" ht="24" customHeight="1" thickBot="1" x14ac:dyDescent="0.25">
      <c r="B28" s="85"/>
      <c r="C28" s="86"/>
      <c r="D28" s="87">
        <v>10</v>
      </c>
      <c r="E28" s="228" t="s">
        <v>71</v>
      </c>
      <c r="F28" s="229"/>
      <c r="G28" s="229"/>
      <c r="H28" s="230"/>
      <c r="I28" s="231" t="s">
        <v>75</v>
      </c>
      <c r="J28" s="232"/>
      <c r="K28" s="232"/>
      <c r="L28" s="232"/>
      <c r="M28" s="232"/>
      <c r="N28" s="233" t="s">
        <v>74</v>
      </c>
      <c r="O28" s="232"/>
      <c r="P28" s="232"/>
      <c r="Q28" s="232"/>
      <c r="R28" s="232"/>
      <c r="S28" s="234" t="s">
        <v>72</v>
      </c>
      <c r="T28" s="235"/>
      <c r="U28" s="235"/>
      <c r="V28" s="235"/>
      <c r="W28" s="235" t="s">
        <v>73</v>
      </c>
      <c r="X28" s="235"/>
      <c r="Y28" s="235"/>
      <c r="Z28" s="236"/>
      <c r="AA28" s="88"/>
      <c r="AB28" s="73"/>
      <c r="AF28" s="72"/>
      <c r="AG28" s="73"/>
      <c r="AH28" s="73"/>
      <c r="AI28" s="72"/>
      <c r="AJ28" s="72"/>
      <c r="AK28" s="72"/>
      <c r="AL28" s="74"/>
      <c r="AM28" s="73"/>
      <c r="AN28" s="73"/>
      <c r="AO28" s="74"/>
      <c r="AP28" s="74"/>
      <c r="AQ28" s="74"/>
    </row>
  </sheetData>
  <mergeCells count="139">
    <mergeCell ref="B3:O3"/>
    <mergeCell ref="E27:H27"/>
    <mergeCell ref="I27:M27"/>
    <mergeCell ref="N27:R27"/>
    <mergeCell ref="S27:V27"/>
    <mergeCell ref="W27:Z27"/>
    <mergeCell ref="E28:H28"/>
    <mergeCell ref="I28:M28"/>
    <mergeCell ref="N28:R28"/>
    <mergeCell ref="S28:V28"/>
    <mergeCell ref="W28:Z28"/>
    <mergeCell ref="E25:H25"/>
    <mergeCell ref="I25:M25"/>
    <mergeCell ref="N25:R25"/>
    <mergeCell ref="S25:V25"/>
    <mergeCell ref="W25:Z25"/>
    <mergeCell ref="E26:H26"/>
    <mergeCell ref="I26:M26"/>
    <mergeCell ref="N26:R26"/>
    <mergeCell ref="S26:V26"/>
    <mergeCell ref="W26:Z26"/>
    <mergeCell ref="E24:H24"/>
    <mergeCell ref="I24:M24"/>
    <mergeCell ref="N24:R24"/>
    <mergeCell ref="S24:V24"/>
    <mergeCell ref="W24:Z24"/>
    <mergeCell ref="AA24:AB24"/>
    <mergeCell ref="E23:H23"/>
    <mergeCell ref="I23:M23"/>
    <mergeCell ref="N23:R23"/>
    <mergeCell ref="S23:V23"/>
    <mergeCell ref="W23:Z23"/>
    <mergeCell ref="AA23:AB23"/>
    <mergeCell ref="E22:H22"/>
    <mergeCell ref="I22:M22"/>
    <mergeCell ref="N22:R22"/>
    <mergeCell ref="S22:V22"/>
    <mergeCell ref="W22:Z22"/>
    <mergeCell ref="AA22:AB22"/>
    <mergeCell ref="E21:H21"/>
    <mergeCell ref="I21:M21"/>
    <mergeCell ref="N21:R21"/>
    <mergeCell ref="S21:V21"/>
    <mergeCell ref="W21:Z21"/>
    <mergeCell ref="AA21:AB21"/>
    <mergeCell ref="E20:H20"/>
    <mergeCell ref="I20:M20"/>
    <mergeCell ref="N20:R20"/>
    <mergeCell ref="S20:V20"/>
    <mergeCell ref="W20:Z20"/>
    <mergeCell ref="AA20:AB20"/>
    <mergeCell ref="E19:H19"/>
    <mergeCell ref="I19:M19"/>
    <mergeCell ref="N19:R19"/>
    <mergeCell ref="S19:V19"/>
    <mergeCell ref="W19:Z19"/>
    <mergeCell ref="AA19:AB19"/>
    <mergeCell ref="B18:C18"/>
    <mergeCell ref="E18:H18"/>
    <mergeCell ref="I18:R18"/>
    <mergeCell ref="S18:V18"/>
    <mergeCell ref="W18:Z18"/>
    <mergeCell ref="AB18:AD18"/>
    <mergeCell ref="Z15:Z16"/>
    <mergeCell ref="AA15:AA16"/>
    <mergeCell ref="AB15:AB16"/>
    <mergeCell ref="AC15:AC16"/>
    <mergeCell ref="AD15:AD16"/>
    <mergeCell ref="AE15:AE16"/>
    <mergeCell ref="B15:D16"/>
    <mergeCell ref="Q15:S16"/>
    <mergeCell ref="T15:U16"/>
    <mergeCell ref="V15:W16"/>
    <mergeCell ref="X15:X16"/>
    <mergeCell ref="Y15:Y16"/>
    <mergeCell ref="Z13:Z14"/>
    <mergeCell ref="AA13:AA14"/>
    <mergeCell ref="AB13:AB14"/>
    <mergeCell ref="AC13:AC14"/>
    <mergeCell ref="AD13:AD14"/>
    <mergeCell ref="AE13:AE14"/>
    <mergeCell ref="B13:D14"/>
    <mergeCell ref="N13:P14"/>
    <mergeCell ref="T13:U14"/>
    <mergeCell ref="V13:W14"/>
    <mergeCell ref="X13:X14"/>
    <mergeCell ref="Y13:Y14"/>
    <mergeCell ref="Z11:Z12"/>
    <mergeCell ref="AA11:AA12"/>
    <mergeCell ref="AB11:AB12"/>
    <mergeCell ref="AC11:AC12"/>
    <mergeCell ref="AD11:AD12"/>
    <mergeCell ref="AE11:AE12"/>
    <mergeCell ref="B11:D12"/>
    <mergeCell ref="K11:M12"/>
    <mergeCell ref="T11:U12"/>
    <mergeCell ref="V11:W12"/>
    <mergeCell ref="X11:X12"/>
    <mergeCell ref="Y11:Y12"/>
    <mergeCell ref="Z9:Z10"/>
    <mergeCell ref="AA9:AA10"/>
    <mergeCell ref="AB9:AB10"/>
    <mergeCell ref="AC9:AC10"/>
    <mergeCell ref="AD9:AD10"/>
    <mergeCell ref="AE9:AE10"/>
    <mergeCell ref="B9:D10"/>
    <mergeCell ref="H9:J10"/>
    <mergeCell ref="T9:U10"/>
    <mergeCell ref="V9:W10"/>
    <mergeCell ref="X9:X10"/>
    <mergeCell ref="Y9:Y10"/>
    <mergeCell ref="AA7:AA8"/>
    <mergeCell ref="AB7:AB8"/>
    <mergeCell ref="AC7:AC8"/>
    <mergeCell ref="AD7:AD8"/>
    <mergeCell ref="AE7:AE8"/>
    <mergeCell ref="AF7:AI7"/>
    <mergeCell ref="AB5:AB6"/>
    <mergeCell ref="AC5:AC6"/>
    <mergeCell ref="AE5:AF5"/>
    <mergeCell ref="AA5:AA6"/>
    <mergeCell ref="B7:D8"/>
    <mergeCell ref="E7:G8"/>
    <mergeCell ref="T7:U8"/>
    <mergeCell ref="V7:W8"/>
    <mergeCell ref="X7:X8"/>
    <mergeCell ref="Y7:Y8"/>
    <mergeCell ref="Z7:Z8"/>
    <mergeCell ref="T5:U6"/>
    <mergeCell ref="V5:W6"/>
    <mergeCell ref="X5:X6"/>
    <mergeCell ref="Y5:Y6"/>
    <mergeCell ref="Z5:Z6"/>
    <mergeCell ref="B5:D6"/>
    <mergeCell ref="E5:G6"/>
    <mergeCell ref="H5:J6"/>
    <mergeCell ref="K5:M6"/>
    <mergeCell ref="N5:P6"/>
    <mergeCell ref="Q5:S6"/>
  </mergeCells>
  <phoneticPr fontId="2"/>
  <pageMargins left="0.7" right="0.7" top="0.75" bottom="0.75" header="0.3" footer="0.3"/>
  <pageSetup paperSize="9" scale="71"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IV34"/>
  <sheetViews>
    <sheetView workbookViewId="0">
      <selection activeCell="B3" sqref="B3:O3"/>
    </sheetView>
  </sheetViews>
  <sheetFormatPr defaultColWidth="4.109375" defaultRowHeight="14.4" x14ac:dyDescent="0.2"/>
  <cols>
    <col min="1" max="2" width="4.109375" style="4" customWidth="1"/>
    <col min="3" max="3" width="4.109375" style="8" customWidth="1"/>
    <col min="4" max="29" width="4.109375" style="4" customWidth="1"/>
    <col min="30" max="30" width="4.44140625" style="21" customWidth="1"/>
    <col min="31" max="31" width="6" style="4" customWidth="1"/>
    <col min="32" max="32" width="4.44140625" style="4" customWidth="1"/>
    <col min="33" max="34" width="4.109375" style="4"/>
    <col min="35" max="35" width="4.77734375" style="4" customWidth="1"/>
    <col min="36" max="36" width="4.109375" style="4"/>
    <col min="37" max="37" width="5.21875" style="4" customWidth="1"/>
    <col min="38" max="38" width="10.21875" style="4" customWidth="1"/>
    <col min="39" max="39" width="4" style="4" customWidth="1"/>
    <col min="40" max="40" width="11.6640625" style="4" customWidth="1"/>
    <col min="41" max="41" width="5.109375" style="4" customWidth="1"/>
    <col min="42" max="42" width="14.109375" style="4" customWidth="1"/>
    <col min="43" max="256" width="4.109375" style="4"/>
  </cols>
  <sheetData>
    <row r="1" spans="1:66" ht="19.2" x14ac:dyDescent="0.2">
      <c r="B1" s="16" t="s">
        <v>77</v>
      </c>
      <c r="V1" s="17"/>
      <c r="W1" s="17"/>
      <c r="X1" s="17"/>
      <c r="Y1" s="17"/>
      <c r="Z1" s="17"/>
      <c r="AA1" s="17"/>
      <c r="AB1" s="17"/>
      <c r="AC1" s="17"/>
      <c r="AD1" s="17"/>
    </row>
    <row r="2" spans="1:66" ht="19.2" x14ac:dyDescent="0.2">
      <c r="B2" s="16"/>
      <c r="V2" s="17"/>
      <c r="W2" s="17"/>
      <c r="X2" s="17"/>
      <c r="Y2" s="17"/>
      <c r="Z2" s="17"/>
      <c r="AA2" s="17"/>
      <c r="AB2" s="17"/>
      <c r="AC2" s="17"/>
      <c r="AD2" s="17"/>
    </row>
    <row r="3" spans="1:66" ht="24" customHeight="1" x14ac:dyDescent="0.2">
      <c r="B3" s="227" t="s">
        <v>78</v>
      </c>
      <c r="C3" s="227"/>
      <c r="D3" s="227"/>
      <c r="E3" s="227"/>
      <c r="F3" s="227"/>
      <c r="G3" s="227"/>
      <c r="H3" s="227"/>
      <c r="I3" s="227"/>
      <c r="J3" s="227"/>
      <c r="K3" s="227"/>
      <c r="L3" s="227"/>
      <c r="M3" s="227"/>
      <c r="N3" s="227"/>
      <c r="O3" s="227"/>
      <c r="U3" s="18"/>
      <c r="V3" s="18"/>
      <c r="W3" s="18"/>
      <c r="X3" s="18"/>
      <c r="Y3" s="18"/>
      <c r="Z3" s="18"/>
      <c r="AA3" s="18"/>
      <c r="AB3" s="18"/>
      <c r="AC3" s="19" t="s">
        <v>1</v>
      </c>
      <c r="AD3" s="18"/>
    </row>
    <row r="4" spans="1:66" ht="24" customHeight="1" thickBot="1" x14ac:dyDescent="0.25">
      <c r="B4" s="20"/>
      <c r="G4" s="21"/>
      <c r="H4" s="22"/>
      <c r="I4" s="22"/>
      <c r="J4" s="22"/>
      <c r="K4" s="23"/>
      <c r="L4" s="23"/>
      <c r="M4" s="23"/>
      <c r="O4" s="23"/>
      <c r="P4" s="23"/>
      <c r="Q4" s="24"/>
      <c r="R4" s="24"/>
      <c r="S4" s="24"/>
      <c r="T4" s="24"/>
      <c r="U4" s="23"/>
      <c r="V4" s="25"/>
      <c r="W4" s="25"/>
      <c r="X4" s="23"/>
      <c r="Y4" s="23"/>
      <c r="Z4" s="24"/>
      <c r="AC4" s="26" t="s">
        <v>54</v>
      </c>
      <c r="AD4" s="4"/>
      <c r="AN4" s="27"/>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row>
    <row r="5" spans="1:66" ht="24" customHeight="1" x14ac:dyDescent="0.2">
      <c r="B5" s="120"/>
      <c r="C5" s="121"/>
      <c r="D5" s="122"/>
      <c r="E5" s="126" t="str">
        <f>IF(B7="","",B7)</f>
        <v>Mareブルー</v>
      </c>
      <c r="F5" s="127"/>
      <c r="G5" s="128"/>
      <c r="H5" s="132" t="str">
        <f>IF(B9="","",B9)</f>
        <v>Mareホワイト</v>
      </c>
      <c r="I5" s="133"/>
      <c r="J5" s="134"/>
      <c r="K5" s="132" t="str">
        <f>IF(B11="","",B11)</f>
        <v>大仁ネクサス</v>
      </c>
      <c r="L5" s="133"/>
      <c r="M5" s="134"/>
      <c r="N5" s="132" t="str">
        <f>IF(B13="","",B13)</f>
        <v>サウスフィールド</v>
      </c>
      <c r="O5" s="133"/>
      <c r="P5" s="134"/>
      <c r="Q5" s="138" t="str">
        <f>IF(B15="","",B15)</f>
        <v>レアーレ</v>
      </c>
      <c r="R5" s="127"/>
      <c r="S5" s="139"/>
      <c r="T5" s="112" t="s">
        <v>35</v>
      </c>
      <c r="U5" s="113"/>
      <c r="V5" s="116" t="s">
        <v>36</v>
      </c>
      <c r="W5" s="113"/>
      <c r="X5" s="118" t="s">
        <v>37</v>
      </c>
      <c r="Y5" s="118" t="s">
        <v>38</v>
      </c>
      <c r="Z5" s="118" t="s">
        <v>0</v>
      </c>
      <c r="AA5" s="118" t="s">
        <v>39</v>
      </c>
      <c r="AB5" s="147" t="s">
        <v>40</v>
      </c>
      <c r="AC5" s="149" t="s">
        <v>41</v>
      </c>
      <c r="AD5" s="29"/>
      <c r="AE5" s="151"/>
      <c r="AF5" s="151"/>
      <c r="AI5" s="30"/>
      <c r="AJ5" s="30"/>
      <c r="AN5" s="28"/>
      <c r="AO5" s="28"/>
      <c r="AP5" s="28"/>
      <c r="AQ5" s="28"/>
      <c r="AR5" s="28"/>
      <c r="AS5" s="31"/>
      <c r="AT5" s="31"/>
      <c r="AU5" s="31"/>
      <c r="AV5" s="31"/>
      <c r="AW5" s="31"/>
      <c r="AX5" s="31"/>
      <c r="AY5"/>
      <c r="AZ5"/>
      <c r="BA5"/>
      <c r="BB5"/>
      <c r="BC5"/>
      <c r="BD5"/>
      <c r="BE5" s="28"/>
      <c r="BF5" s="28"/>
      <c r="BG5" s="28"/>
      <c r="BH5" s="28"/>
      <c r="BI5" s="28"/>
      <c r="BJ5" s="28"/>
      <c r="BK5"/>
      <c r="BL5"/>
      <c r="BM5"/>
      <c r="BN5"/>
    </row>
    <row r="6" spans="1:66" ht="24" customHeight="1" thickBot="1" x14ac:dyDescent="0.25">
      <c r="B6" s="123"/>
      <c r="C6" s="124"/>
      <c r="D6" s="125"/>
      <c r="E6" s="129"/>
      <c r="F6" s="130"/>
      <c r="G6" s="131"/>
      <c r="H6" s="135"/>
      <c r="I6" s="136"/>
      <c r="J6" s="137"/>
      <c r="K6" s="135"/>
      <c r="L6" s="136"/>
      <c r="M6" s="137"/>
      <c r="N6" s="135"/>
      <c r="O6" s="136"/>
      <c r="P6" s="137"/>
      <c r="Q6" s="140"/>
      <c r="R6" s="130"/>
      <c r="S6" s="141"/>
      <c r="T6" s="114"/>
      <c r="U6" s="115"/>
      <c r="V6" s="117"/>
      <c r="W6" s="115"/>
      <c r="X6" s="119"/>
      <c r="Y6" s="119"/>
      <c r="Z6" s="119"/>
      <c r="AA6" s="119"/>
      <c r="AB6" s="148"/>
      <c r="AC6" s="150"/>
      <c r="AD6" s="29"/>
      <c r="AE6" s="21"/>
      <c r="AI6" s="30"/>
      <c r="AJ6" s="30"/>
      <c r="AN6" s="28"/>
      <c r="AO6" s="32"/>
      <c r="AP6" s="32"/>
      <c r="AQ6" s="32"/>
      <c r="AR6" s="32"/>
      <c r="AS6" s="33"/>
      <c r="AT6" s="33"/>
      <c r="AU6" s="33"/>
      <c r="AV6" s="33"/>
      <c r="AW6" s="33"/>
      <c r="AX6" s="33"/>
      <c r="AY6" s="34"/>
      <c r="AZ6" s="34"/>
      <c r="BA6" s="34"/>
      <c r="BB6" s="34"/>
      <c r="BC6" s="34"/>
      <c r="BD6" s="34"/>
      <c r="BE6" s="33"/>
      <c r="BF6" s="33"/>
      <c r="BG6" s="33"/>
      <c r="BH6" s="33"/>
      <c r="BI6" s="33"/>
      <c r="BJ6" s="33"/>
      <c r="BK6" s="34"/>
      <c r="BL6" s="34"/>
      <c r="BM6" s="34"/>
      <c r="BN6" s="34"/>
    </row>
    <row r="7" spans="1:66" ht="24" customHeight="1" x14ac:dyDescent="0.2">
      <c r="A7" s="15"/>
      <c r="B7" s="90" t="s">
        <v>79</v>
      </c>
      <c r="C7" s="91"/>
      <c r="D7" s="92"/>
      <c r="E7" s="96"/>
      <c r="F7" s="97"/>
      <c r="G7" s="98"/>
      <c r="H7" s="35"/>
      <c r="I7" s="36" t="str">
        <f>IF(H8="","",IF(H8=J8,"△",IF(H8&gt;=J8,"○","×")))</f>
        <v/>
      </c>
      <c r="J7" s="37"/>
      <c r="K7" s="35"/>
      <c r="L7" s="36" t="str">
        <f>IF(K8="","",IF(K8=M8,"△",IF(K8&gt;=M8,"○","×")))</f>
        <v/>
      </c>
      <c r="M7" s="38"/>
      <c r="N7" s="22"/>
      <c r="O7" s="36" t="str">
        <f>IF(N8="","",IF(N8=P8,"△",IF(N8&gt;=P8,"○","×")))</f>
        <v/>
      </c>
      <c r="P7" s="38"/>
      <c r="Q7" s="22"/>
      <c r="R7" s="36" t="str">
        <f>IF(Q8="","",IF(Q8=S8,"△",IF(Q8&gt;=S8,"○","×")))</f>
        <v/>
      </c>
      <c r="S7" s="38"/>
      <c r="T7" s="102" t="str">
        <f>IF(AND($I7="",$L7="",$O7="",$R7=""),"",COUNTIF($E7:$S7,"○"))</f>
        <v/>
      </c>
      <c r="U7" s="103"/>
      <c r="V7" s="106" t="str">
        <f>IF(AND($I7="",$L7="",$O7="",$R7=""),"",COUNTIF($E7:$S7,"△"))</f>
        <v/>
      </c>
      <c r="W7" s="103"/>
      <c r="X7" s="108" t="str">
        <f>IF(AND($I7="",$L7="",$O7="",$R7=""),"",COUNTIF($E7:$S7,"×"))</f>
        <v/>
      </c>
      <c r="Y7" s="110" t="str">
        <f>IF(T7="","",(T7*3)+(V7*1))</f>
        <v/>
      </c>
      <c r="Z7" s="110" t="str">
        <f>IF(T7="","",SUM(H8,K8,N8,Q8))</f>
        <v/>
      </c>
      <c r="AA7" s="110" t="str">
        <f>IF(T7="","",SUM(J8,M8,P8,S8))</f>
        <v/>
      </c>
      <c r="AB7" s="110" t="str">
        <f>IF(T7="","",Z7-AA7)</f>
        <v/>
      </c>
      <c r="AC7" s="142" t="str">
        <f>IF(AD7="","",RANK(AD7,$AD7:$AD16,0))</f>
        <v/>
      </c>
      <c r="AD7" s="144" t="str">
        <f>IF(AB7="","",$Y7*200+$AB7*10+Z7)</f>
        <v/>
      </c>
      <c r="AE7" s="145"/>
      <c r="AF7" s="146"/>
      <c r="AG7" s="146"/>
      <c r="AH7" s="146"/>
      <c r="AI7" s="146"/>
      <c r="AN7" s="28"/>
      <c r="AO7" s="32"/>
      <c r="AP7" s="32"/>
      <c r="AQ7" s="32"/>
      <c r="AR7" s="32"/>
      <c r="AS7" s="33"/>
      <c r="AT7" s="33"/>
      <c r="AU7" s="33"/>
      <c r="AV7" s="33"/>
      <c r="AW7" s="33"/>
      <c r="AX7" s="33"/>
      <c r="AY7" s="34"/>
      <c r="AZ7" s="34"/>
      <c r="BA7" s="34"/>
      <c r="BB7" s="34"/>
      <c r="BC7" s="34"/>
      <c r="BD7" s="34"/>
      <c r="BE7" s="33"/>
      <c r="BF7" s="33"/>
      <c r="BG7" s="33"/>
      <c r="BH7" s="33"/>
      <c r="BI7" s="33"/>
      <c r="BJ7" s="33"/>
      <c r="BK7" s="34"/>
      <c r="BL7" s="34"/>
      <c r="BM7" s="34"/>
      <c r="BN7" s="34"/>
    </row>
    <row r="8" spans="1:66" ht="24" customHeight="1" x14ac:dyDescent="0.2">
      <c r="A8" s="15"/>
      <c r="B8" s="93"/>
      <c r="C8" s="94"/>
      <c r="D8" s="95"/>
      <c r="E8" s="99"/>
      <c r="F8" s="100"/>
      <c r="G8" s="101"/>
      <c r="H8" s="5" t="str">
        <f>IF(G10="","",G10)</f>
        <v/>
      </c>
      <c r="I8" s="6" t="s">
        <v>42</v>
      </c>
      <c r="J8" s="7" t="str">
        <f>IF(E10="","",E10)</f>
        <v/>
      </c>
      <c r="K8" s="39" t="str">
        <f>IF(G12="","",G12)</f>
        <v/>
      </c>
      <c r="L8" s="36" t="s">
        <v>42</v>
      </c>
      <c r="M8" s="36" t="str">
        <f>IF(E12="","",E12)</f>
        <v/>
      </c>
      <c r="N8" s="39" t="str">
        <f>IF(G14="","",G14)</f>
        <v/>
      </c>
      <c r="O8" s="36" t="s">
        <v>42</v>
      </c>
      <c r="P8" s="40" t="str">
        <f>IF(E14="","",E14)</f>
        <v/>
      </c>
      <c r="Q8" s="39" t="str">
        <f>IF(G16="","",G16)</f>
        <v/>
      </c>
      <c r="R8" s="36" t="s">
        <v>42</v>
      </c>
      <c r="S8" s="40" t="str">
        <f>IF(E16="","",E16)</f>
        <v/>
      </c>
      <c r="T8" s="104"/>
      <c r="U8" s="105"/>
      <c r="V8" s="107"/>
      <c r="W8" s="105"/>
      <c r="X8" s="109"/>
      <c r="Y8" s="111"/>
      <c r="Z8" s="111"/>
      <c r="AA8" s="111"/>
      <c r="AB8" s="111"/>
      <c r="AC8" s="143"/>
      <c r="AD8" s="144"/>
      <c r="AE8" s="145"/>
      <c r="AF8" s="15"/>
      <c r="AN8" s="28"/>
      <c r="AO8" s="32"/>
      <c r="AP8" s="32"/>
      <c r="AQ8" s="32"/>
      <c r="AR8" s="32"/>
      <c r="AS8" s="33"/>
      <c r="AT8" s="33"/>
      <c r="AU8" s="33"/>
      <c r="AV8" s="33"/>
      <c r="AW8" s="33"/>
      <c r="AX8" s="33"/>
      <c r="AY8" s="41"/>
      <c r="AZ8" s="34"/>
      <c r="BA8" s="34"/>
      <c r="BB8" s="34"/>
      <c r="BC8" s="34"/>
      <c r="BD8" s="34"/>
      <c r="BE8" s="33"/>
      <c r="BF8" s="33"/>
      <c r="BG8" s="33"/>
      <c r="BH8" s="33"/>
      <c r="BI8" s="33"/>
      <c r="BJ8" s="33"/>
      <c r="BK8" s="34"/>
      <c r="BL8" s="34"/>
      <c r="BM8" s="34"/>
      <c r="BN8" s="34"/>
    </row>
    <row r="9" spans="1:66" ht="24" customHeight="1" x14ac:dyDescent="0.2">
      <c r="A9" s="15"/>
      <c r="B9" s="156" t="s">
        <v>80</v>
      </c>
      <c r="C9" s="157"/>
      <c r="D9" s="158"/>
      <c r="E9" s="42"/>
      <c r="F9" s="36" t="str">
        <f>IF(E10="","",IF(E10=G10,"△",IF(E10&gt;=G10,"○","×")))</f>
        <v/>
      </c>
      <c r="G9" s="43"/>
      <c r="H9" s="162"/>
      <c r="I9" s="163"/>
      <c r="J9" s="164"/>
      <c r="K9" s="44"/>
      <c r="L9" s="45" t="str">
        <f>IF(K10="","",IF(K10=M10,"△",IF(K10&gt;=M10,"○","×")))</f>
        <v/>
      </c>
      <c r="M9" s="46"/>
      <c r="N9" s="44"/>
      <c r="O9" s="45" t="str">
        <f>IF(N10="","",IF(N10=P10,"△",IF(N10&gt;=P10,"○","×")))</f>
        <v/>
      </c>
      <c r="P9" s="46"/>
      <c r="Q9" s="44"/>
      <c r="R9" s="45" t="str">
        <f>IF(Q10="","",IF(Q10=S10,"△",IF(Q10&gt;=S10,"○","×")))</f>
        <v/>
      </c>
      <c r="S9" s="46"/>
      <c r="T9" s="168" t="str">
        <f>IF(AND($F9="",$L9="",$O9="",$R9=""),"",COUNTIF($E9:$S9,"○"))</f>
        <v/>
      </c>
      <c r="U9" s="169"/>
      <c r="V9" s="170" t="str">
        <f>IF(AND($F9="",$L9="",$O9="",$R9=""),"",COUNTIF($E9:$S9,"△"))</f>
        <v/>
      </c>
      <c r="W9" s="169"/>
      <c r="X9" s="171" t="str">
        <f>IF(AND($F9="",$L9="",$R9="",$O9=""),"",COUNTIF($E9:$S9,"×"))</f>
        <v/>
      </c>
      <c r="Y9" s="152" t="str">
        <f>IF(T9="","",(T9*3)+(V9*1))</f>
        <v/>
      </c>
      <c r="Z9" s="152" t="str">
        <f>IF(T9="","",SUM(E10,K10,N10,Q10))</f>
        <v/>
      </c>
      <c r="AA9" s="152" t="str">
        <f>IF(T9="","",SUM(G10,M10,P10,S10))</f>
        <v/>
      </c>
      <c r="AB9" s="152" t="str">
        <f>IF(T9="","",Z9-AA9)</f>
        <v/>
      </c>
      <c r="AC9" s="154" t="str">
        <f>IF(AD9="","",RANK(AD9,$AD7:$AD16,0))</f>
        <v/>
      </c>
      <c r="AD9" s="144" t="str">
        <f>IF(AB9="","",$Y9*200+$AB9*10+Z9)</f>
        <v/>
      </c>
      <c r="AE9" s="155"/>
      <c r="AJ9" s="47"/>
      <c r="AK9" s="47"/>
      <c r="AL9" s="47"/>
      <c r="AM9" s="47"/>
      <c r="AN9" s="28"/>
      <c r="AO9" s="48"/>
      <c r="AP9" s="48"/>
      <c r="AQ9" s="48"/>
      <c r="AR9" s="48"/>
      <c r="AS9" s="33"/>
      <c r="AT9" s="33"/>
      <c r="AU9" s="33"/>
      <c r="AV9" s="33"/>
      <c r="AW9" s="33"/>
      <c r="AX9" s="33"/>
      <c r="AY9" s="34"/>
      <c r="AZ9" s="34"/>
      <c r="BA9" s="34"/>
      <c r="BB9" s="34"/>
      <c r="BC9" s="34"/>
      <c r="BD9" s="34"/>
      <c r="BE9" s="33"/>
      <c r="BF9" s="33"/>
      <c r="BG9" s="33"/>
      <c r="BH9" s="33"/>
      <c r="BI9" s="33"/>
      <c r="BJ9" s="33"/>
      <c r="BK9" s="34"/>
      <c r="BL9" s="34"/>
      <c r="BM9" s="34"/>
      <c r="BN9" s="34"/>
    </row>
    <row r="10" spans="1:66" ht="24" customHeight="1" x14ac:dyDescent="0.2">
      <c r="A10" s="15"/>
      <c r="B10" s="159"/>
      <c r="C10" s="160"/>
      <c r="D10" s="161"/>
      <c r="E10" s="49"/>
      <c r="F10" s="50" t="s">
        <v>42</v>
      </c>
      <c r="G10" s="51"/>
      <c r="H10" s="165"/>
      <c r="I10" s="166"/>
      <c r="J10" s="167"/>
      <c r="K10" s="5" t="str">
        <f>IF(J12="","",J12)</f>
        <v/>
      </c>
      <c r="L10" s="6" t="s">
        <v>42</v>
      </c>
      <c r="M10" s="6" t="str">
        <f>IF(H12="","",H12)</f>
        <v/>
      </c>
      <c r="N10" s="39" t="str">
        <f>IF(J14="","",J14)</f>
        <v/>
      </c>
      <c r="O10" s="36" t="s">
        <v>42</v>
      </c>
      <c r="P10" s="36" t="str">
        <f>IF(H14="","",H14)</f>
        <v/>
      </c>
      <c r="Q10" s="39" t="str">
        <f>IF(J16="","",J16)</f>
        <v/>
      </c>
      <c r="R10" s="36" t="s">
        <v>42</v>
      </c>
      <c r="S10" s="36" t="str">
        <f>IF(H16="","",H16)</f>
        <v/>
      </c>
      <c r="T10" s="104"/>
      <c r="U10" s="105"/>
      <c r="V10" s="107"/>
      <c r="W10" s="105"/>
      <c r="X10" s="109"/>
      <c r="Y10" s="153"/>
      <c r="Z10" s="153"/>
      <c r="AA10" s="153"/>
      <c r="AB10" s="153"/>
      <c r="AC10" s="143"/>
      <c r="AD10" s="144"/>
      <c r="AE10" s="155"/>
      <c r="AF10" s="15"/>
      <c r="AJ10" s="47"/>
      <c r="AK10" s="47"/>
      <c r="AL10" s="47"/>
      <c r="AM10" s="47"/>
      <c r="AN10" s="28"/>
      <c r="AO10" s="48"/>
      <c r="AP10" s="48"/>
      <c r="AQ10" s="48"/>
      <c r="AR10" s="48"/>
      <c r="AS10" s="33"/>
      <c r="AT10" s="33"/>
      <c r="AU10" s="33"/>
      <c r="AV10" s="33"/>
      <c r="AW10" s="33"/>
      <c r="AX10" s="33"/>
      <c r="AY10" s="34"/>
      <c r="AZ10" s="34"/>
      <c r="BA10" s="34"/>
      <c r="BB10" s="34"/>
      <c r="BC10" s="34"/>
      <c r="BD10" s="34"/>
      <c r="BE10" s="33"/>
      <c r="BF10" s="33"/>
      <c r="BG10" s="33"/>
      <c r="BH10" s="33"/>
      <c r="BI10" s="33"/>
      <c r="BJ10" s="33"/>
      <c r="BK10" s="34"/>
      <c r="BL10" s="34"/>
      <c r="BM10" s="34"/>
      <c r="BN10" s="34"/>
    </row>
    <row r="11" spans="1:66" ht="24" customHeight="1" x14ac:dyDescent="0.2">
      <c r="A11" s="15"/>
      <c r="B11" s="156" t="s">
        <v>81</v>
      </c>
      <c r="C11" s="157"/>
      <c r="D11" s="158"/>
      <c r="E11" s="42"/>
      <c r="F11" s="36" t="str">
        <f>IF(E12="","",IF(E12=G12,"△",IF(E12&gt;=G12,"○","×")))</f>
        <v/>
      </c>
      <c r="G11" s="43"/>
      <c r="H11" s="52"/>
      <c r="I11" s="36" t="str">
        <f>IF(H12="","",IF(H12=J12,"△",IF(H12&gt;=J12,"○","×")))</f>
        <v/>
      </c>
      <c r="J11" s="43"/>
      <c r="K11" s="162"/>
      <c r="L11" s="163"/>
      <c r="M11" s="164"/>
      <c r="N11" s="44"/>
      <c r="O11" s="45" t="str">
        <f>IF(N12="","",IF(N12=P12,"△",IF(N12&gt;=P12,"○","×")))</f>
        <v/>
      </c>
      <c r="P11" s="46"/>
      <c r="Q11" s="44"/>
      <c r="R11" s="45" t="str">
        <f>IF(Q12="","",IF(Q12=S12,"△",IF(Q12&gt;=S12,"○","×")))</f>
        <v/>
      </c>
      <c r="S11" s="46"/>
      <c r="T11" s="168" t="str">
        <f>IF(AND($F11="",$I11="",$O11="",$R11=""),"",COUNTIF($E11:$S11,"○"))</f>
        <v/>
      </c>
      <c r="U11" s="169"/>
      <c r="V11" s="170" t="str">
        <f>IF(AND($I11="",$F11="",$O11="",$R11=""),"",COUNTIF($E11:$S11,"△"))</f>
        <v/>
      </c>
      <c r="W11" s="169"/>
      <c r="X11" s="171" t="str">
        <f>IF(AND($I11="",$F11="",$O11="",$R11=""),"",COUNTIF($E11:$S11,"×"))</f>
        <v/>
      </c>
      <c r="Y11" s="152" t="str">
        <f>IF(T11="","",(T11*3)+(V11*1))</f>
        <v/>
      </c>
      <c r="Z11" s="152" t="str">
        <f>IF(T11="","",SUM(E12,H12,N12,Q12))</f>
        <v/>
      </c>
      <c r="AA11" s="152" t="str">
        <f>IF(T11="","",SUM(G12,J12,P12,S12))</f>
        <v/>
      </c>
      <c r="AB11" s="152" t="str">
        <f>IF(T11="","",Z11-AA11)</f>
        <v/>
      </c>
      <c r="AC11" s="154" t="str">
        <f>IF(AD11="","",RANK(AD11,$AD7:$AD16,0))</f>
        <v/>
      </c>
      <c r="AD11" s="144" t="str">
        <f>IF(AB11="","",$Y11*200+$AB11*10+Z11)</f>
        <v/>
      </c>
      <c r="AE11" s="155"/>
      <c r="AJ11" s="47"/>
      <c r="AK11" s="47"/>
      <c r="AL11" s="47"/>
      <c r="AM11" s="47"/>
      <c r="AN11" s="27"/>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row>
    <row r="12" spans="1:66" ht="24" customHeight="1" x14ac:dyDescent="0.2">
      <c r="A12" s="15"/>
      <c r="B12" s="159"/>
      <c r="C12" s="160"/>
      <c r="D12" s="161"/>
      <c r="E12" s="49"/>
      <c r="F12" s="50" t="s">
        <v>42</v>
      </c>
      <c r="G12" s="51"/>
      <c r="H12" s="53"/>
      <c r="I12" s="50" t="s">
        <v>42</v>
      </c>
      <c r="J12" s="51"/>
      <c r="K12" s="165"/>
      <c r="L12" s="166"/>
      <c r="M12" s="167"/>
      <c r="N12" s="5" t="str">
        <f>IF(M14="","",M14)</f>
        <v/>
      </c>
      <c r="O12" s="6" t="s">
        <v>42</v>
      </c>
      <c r="P12" s="6" t="str">
        <f>IF(K14="","",K14)</f>
        <v/>
      </c>
      <c r="Q12" s="5" t="str">
        <f>IF(M16="","",M16)</f>
        <v/>
      </c>
      <c r="R12" s="6" t="s">
        <v>42</v>
      </c>
      <c r="S12" s="6" t="str">
        <f>IF(K16="","",K16)</f>
        <v/>
      </c>
      <c r="T12" s="104"/>
      <c r="U12" s="105"/>
      <c r="V12" s="107"/>
      <c r="W12" s="105"/>
      <c r="X12" s="109"/>
      <c r="Y12" s="153"/>
      <c r="Z12" s="153"/>
      <c r="AA12" s="153"/>
      <c r="AB12" s="153"/>
      <c r="AC12" s="172"/>
      <c r="AD12" s="144"/>
      <c r="AE12" s="155"/>
      <c r="AF12" s="15"/>
      <c r="AJ12" s="47"/>
      <c r="AK12" s="47"/>
      <c r="AL12" s="47"/>
      <c r="AM12" s="47"/>
      <c r="AN12" s="27"/>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row>
    <row r="13" spans="1:66" ht="24" customHeight="1" x14ac:dyDescent="0.2">
      <c r="A13" s="15"/>
      <c r="B13" s="156" t="s">
        <v>82</v>
      </c>
      <c r="C13" s="157"/>
      <c r="D13" s="158"/>
      <c r="E13" s="54"/>
      <c r="F13" s="45" t="str">
        <f>IF(E14="","",IF(E14=G14,"△",IF(E14&gt;=G14,"○","×")))</f>
        <v/>
      </c>
      <c r="G13" s="55"/>
      <c r="H13" s="56"/>
      <c r="I13" s="45" t="str">
        <f>IF(H14="","",IF(H14=J14,"△",IF(H14&gt;=J14,"○","×")))</f>
        <v/>
      </c>
      <c r="J13" s="55"/>
      <c r="K13" s="56"/>
      <c r="L13" s="45" t="str">
        <f>IF(K14="","",IF(K14=M14,"△",IF(K14&gt;=M14,"○","×")))</f>
        <v/>
      </c>
      <c r="M13" s="55"/>
      <c r="N13" s="162"/>
      <c r="O13" s="163"/>
      <c r="P13" s="164"/>
      <c r="Q13" s="44"/>
      <c r="R13" s="45" t="str">
        <f>IF(Q14="","",IF(Q14=S14,"△",IF(Q14&gt;=S14,"○","×")))</f>
        <v/>
      </c>
      <c r="S13" s="46"/>
      <c r="T13" s="168" t="str">
        <f>IF(AND($F13="",$I13="",$L13="",$R13=""),"",COUNTIF($E13:$S13,"○"))</f>
        <v/>
      </c>
      <c r="U13" s="169"/>
      <c r="V13" s="170" t="str">
        <f>IF(AND($I13="",$L13="",$F13="",$R13=""),"",COUNTIF($E13:$S13,"△"))</f>
        <v/>
      </c>
      <c r="W13" s="169"/>
      <c r="X13" s="171" t="str">
        <f>IF(AND($I13="",$L13="",$R13="",$F13=""),"",COUNTIF($E13:$S13,"×"))</f>
        <v/>
      </c>
      <c r="Y13" s="190" t="str">
        <f>IF(T13="","",(T13*3)+(V13*1))</f>
        <v/>
      </c>
      <c r="Z13" s="152" t="str">
        <f>IF(T13="","",SUM(E14,H14,K14,Q14))</f>
        <v/>
      </c>
      <c r="AA13" s="152" t="str">
        <f>IF(T13="","",SUM(G14,J14,M14,S14))</f>
        <v/>
      </c>
      <c r="AB13" s="152" t="str">
        <f>IF(T13="","",Z13-AA13)</f>
        <v/>
      </c>
      <c r="AC13" s="154" t="str">
        <f>IF(AD13="","",RANK(AD13,$AD7:$AD16,0))</f>
        <v/>
      </c>
      <c r="AD13" s="144" t="str">
        <f>IF(AB13="","",$Y13*200+$AB13*10+Z13)</f>
        <v/>
      </c>
      <c r="AE13" s="155"/>
      <c r="AJ13" s="47"/>
      <c r="AK13" s="47"/>
      <c r="AL13" s="47"/>
      <c r="AM13" s="47"/>
      <c r="AN13" s="28"/>
      <c r="AO13" s="28"/>
      <c r="AP13" s="28"/>
      <c r="AQ13" s="28"/>
      <c r="AR13" s="28"/>
      <c r="AS13" s="31"/>
      <c r="AT13" s="31"/>
      <c r="AU13" s="31"/>
      <c r="AV13" s="31"/>
      <c r="AW13" s="31"/>
      <c r="AX13" s="31"/>
      <c r="AY13"/>
      <c r="AZ13"/>
      <c r="BA13"/>
      <c r="BB13"/>
      <c r="BC13"/>
      <c r="BD13"/>
      <c r="BE13" s="28"/>
      <c r="BF13" s="28"/>
      <c r="BG13" s="28"/>
      <c r="BH13" s="28"/>
      <c r="BI13" s="28"/>
      <c r="BJ13" s="28"/>
      <c r="BK13"/>
      <c r="BL13"/>
      <c r="BM13"/>
      <c r="BN13"/>
    </row>
    <row r="14" spans="1:66" ht="24" customHeight="1" x14ac:dyDescent="0.2">
      <c r="A14" s="15"/>
      <c r="B14" s="159"/>
      <c r="C14" s="160"/>
      <c r="D14" s="161"/>
      <c r="E14" s="49"/>
      <c r="F14" s="50" t="s">
        <v>42</v>
      </c>
      <c r="G14" s="51"/>
      <c r="H14" s="53"/>
      <c r="I14" s="50" t="s">
        <v>42</v>
      </c>
      <c r="J14" s="51"/>
      <c r="K14" s="53"/>
      <c r="L14" s="50" t="s">
        <v>42</v>
      </c>
      <c r="M14" s="51"/>
      <c r="N14" s="165"/>
      <c r="O14" s="166"/>
      <c r="P14" s="167"/>
      <c r="Q14" s="5" t="str">
        <f>IF(P16="","",P16)</f>
        <v/>
      </c>
      <c r="R14" s="6" t="s">
        <v>42</v>
      </c>
      <c r="S14" s="6" t="str">
        <f>IF(N16="","",N16)</f>
        <v/>
      </c>
      <c r="T14" s="104"/>
      <c r="U14" s="105"/>
      <c r="V14" s="107"/>
      <c r="W14" s="105"/>
      <c r="X14" s="189"/>
      <c r="Y14" s="190"/>
      <c r="Z14" s="111"/>
      <c r="AA14" s="111"/>
      <c r="AB14" s="153"/>
      <c r="AC14" s="172"/>
      <c r="AD14" s="144"/>
      <c r="AE14" s="155"/>
      <c r="AF14" s="15"/>
      <c r="AJ14" s="47"/>
      <c r="AK14" s="47"/>
      <c r="AL14" s="47"/>
      <c r="AM14" s="47"/>
      <c r="AN14" s="28"/>
      <c r="AO14" s="48"/>
      <c r="AP14" s="48"/>
      <c r="AQ14" s="48"/>
      <c r="AR14" s="48"/>
      <c r="AS14" s="33"/>
      <c r="AT14" s="33"/>
      <c r="AU14" s="33"/>
      <c r="AV14" s="33"/>
      <c r="AW14" s="33"/>
      <c r="AX14" s="33"/>
      <c r="AY14" s="34"/>
      <c r="AZ14" s="34"/>
      <c r="BA14" s="34"/>
      <c r="BB14" s="34"/>
      <c r="BC14" s="34"/>
      <c r="BD14" s="34"/>
      <c r="BE14" s="33"/>
      <c r="BF14" s="33"/>
      <c r="BG14" s="33"/>
      <c r="BH14" s="33"/>
      <c r="BI14" s="33"/>
      <c r="BJ14" s="33"/>
      <c r="BK14" s="34"/>
      <c r="BL14" s="34"/>
      <c r="BM14" s="34"/>
      <c r="BN14" s="34"/>
    </row>
    <row r="15" spans="1:66" ht="24" customHeight="1" x14ac:dyDescent="0.2">
      <c r="A15" s="15"/>
      <c r="B15" s="173" t="s">
        <v>83</v>
      </c>
      <c r="C15" s="174"/>
      <c r="D15" s="175"/>
      <c r="E15" s="54"/>
      <c r="F15" s="45" t="str">
        <f>IF(E16="","",IF(E16=G16,"△",IF(E16&gt;=G16,"○","×")))</f>
        <v/>
      </c>
      <c r="G15" s="55"/>
      <c r="H15" s="56"/>
      <c r="I15" s="45" t="str">
        <f>IF(H16="","",IF(H16=J16,"△",IF(H16&gt;=J16,"○","×")))</f>
        <v/>
      </c>
      <c r="J15" s="55"/>
      <c r="K15" s="56"/>
      <c r="L15" s="45" t="str">
        <f>IF(K16="","",IF(K16=M16,"△",IF(K16&gt;=M16,"○","×")))</f>
        <v/>
      </c>
      <c r="M15" s="55"/>
      <c r="N15" s="56"/>
      <c r="O15" s="45" t="str">
        <f>IF(N16="","",IF(N16=P16,"△",IF(N16&gt;=P16,"○","×")))</f>
        <v/>
      </c>
      <c r="P15" s="55"/>
      <c r="Q15" s="162"/>
      <c r="R15" s="163"/>
      <c r="S15" s="179"/>
      <c r="T15" s="168" t="str">
        <f>IF(AND($F15="",$I15="",$L15="",$O15=""),"",COUNTIF($E15:$S15,"○"))</f>
        <v/>
      </c>
      <c r="U15" s="169"/>
      <c r="V15" s="170" t="str">
        <f>IF(AND($F15="",$I15="",$L15="",$O15=""),"",COUNTIF($E15:$S15,"△"))</f>
        <v/>
      </c>
      <c r="W15" s="169"/>
      <c r="X15" s="186" t="str">
        <f>IF(AND($F15="",$I15="",$L15="",$O15=""),"",COUNTIF($E15:$P15,"×"))</f>
        <v/>
      </c>
      <c r="Y15" s="111" t="str">
        <f>IF(T15="","",(T15*3)+(V15*1))</f>
        <v/>
      </c>
      <c r="Z15" s="202" t="str">
        <f>IF(T15="","",SUM(E16,H16,K16,N16))</f>
        <v/>
      </c>
      <c r="AA15" s="152" t="str">
        <f>IF(T15="","",SUM(G16,J16,M16,P16))</f>
        <v/>
      </c>
      <c r="AB15" s="152" t="str">
        <f>IF(T15="","",Z15-AA15)</f>
        <v/>
      </c>
      <c r="AC15" s="154" t="str">
        <f>IF(AD15="","",RANK(AD15,$AD7:$AD16,0))</f>
        <v/>
      </c>
      <c r="AD15" s="144" t="str">
        <f>IF(AB15="","",$Y15*200+$AB15*10+Z15)</f>
        <v/>
      </c>
      <c r="AE15" s="155"/>
      <c r="AN15" s="28"/>
      <c r="AO15" s="48"/>
      <c r="AP15" s="48"/>
      <c r="AQ15" s="48"/>
      <c r="AR15" s="48"/>
      <c r="AS15" s="33"/>
      <c r="AT15" s="33"/>
      <c r="AU15" s="33"/>
      <c r="AV15" s="33"/>
      <c r="AW15" s="33"/>
      <c r="AX15" s="33"/>
      <c r="AY15" s="34"/>
      <c r="AZ15" s="34"/>
      <c r="BA15" s="34"/>
      <c r="BB15" s="34"/>
      <c r="BC15" s="34"/>
      <c r="BD15" s="34"/>
      <c r="BE15" s="33"/>
      <c r="BF15" s="33"/>
      <c r="BG15" s="33"/>
      <c r="BH15" s="33"/>
      <c r="BI15" s="33"/>
      <c r="BJ15" s="33"/>
      <c r="BK15" s="34"/>
      <c r="BL15" s="34"/>
      <c r="BM15" s="34"/>
      <c r="BN15" s="34"/>
    </row>
    <row r="16" spans="1:66" ht="24" customHeight="1" thickBot="1" x14ac:dyDescent="0.25">
      <c r="A16" s="15"/>
      <c r="B16" s="176"/>
      <c r="C16" s="177"/>
      <c r="D16" s="178"/>
      <c r="E16" s="57"/>
      <c r="F16" s="58" t="s">
        <v>42</v>
      </c>
      <c r="G16" s="59"/>
      <c r="H16" s="60"/>
      <c r="I16" s="58" t="s">
        <v>42</v>
      </c>
      <c r="J16" s="59"/>
      <c r="K16" s="60"/>
      <c r="L16" s="58" t="s">
        <v>42</v>
      </c>
      <c r="M16" s="59"/>
      <c r="N16" s="60"/>
      <c r="O16" s="58" t="s">
        <v>42</v>
      </c>
      <c r="P16" s="59"/>
      <c r="Q16" s="180"/>
      <c r="R16" s="181"/>
      <c r="S16" s="182"/>
      <c r="T16" s="183"/>
      <c r="U16" s="184"/>
      <c r="V16" s="185"/>
      <c r="W16" s="184"/>
      <c r="X16" s="187"/>
      <c r="Y16" s="188"/>
      <c r="Z16" s="203"/>
      <c r="AA16" s="204"/>
      <c r="AB16" s="204"/>
      <c r="AC16" s="205"/>
      <c r="AD16" s="144"/>
      <c r="AE16" s="155"/>
      <c r="AF16" s="15"/>
      <c r="AN16" s="28"/>
      <c r="AO16" s="48"/>
      <c r="AP16" s="48"/>
      <c r="AQ16" s="48"/>
      <c r="AR16" s="48"/>
      <c r="AS16" s="33"/>
      <c r="AT16" s="33"/>
      <c r="AU16" s="33"/>
      <c r="AV16" s="33"/>
      <c r="AW16" s="33"/>
      <c r="AX16" s="33"/>
      <c r="AY16" s="34"/>
      <c r="AZ16" s="34"/>
      <c r="BA16" s="34"/>
      <c r="BB16" s="34"/>
      <c r="BC16" s="34"/>
      <c r="BD16" s="34"/>
      <c r="BE16" s="33"/>
      <c r="BF16" s="33"/>
      <c r="BG16" s="33"/>
      <c r="BH16" s="33"/>
      <c r="BI16" s="33"/>
      <c r="BJ16" s="33"/>
      <c r="BK16" s="34"/>
      <c r="BL16" s="34"/>
      <c r="BM16" s="34"/>
      <c r="BN16" s="34"/>
    </row>
    <row r="17" spans="1:256" ht="24" customHeight="1" thickBot="1" x14ac:dyDescent="0.25">
      <c r="H17" s="61"/>
      <c r="T17" s="62"/>
      <c r="AA17" s="21"/>
      <c r="AD17" s="4"/>
      <c r="AN17" s="28"/>
      <c r="AO17" s="48"/>
      <c r="AP17" s="48"/>
      <c r="AQ17" s="48"/>
      <c r="AR17" s="48"/>
      <c r="AS17" s="33"/>
      <c r="AT17" s="33"/>
      <c r="AU17" s="33"/>
      <c r="AV17" s="33"/>
      <c r="AW17" s="33"/>
      <c r="AX17" s="33"/>
      <c r="AY17" s="34"/>
      <c r="AZ17" s="34"/>
      <c r="BA17" s="34"/>
      <c r="BB17" s="34"/>
      <c r="BC17" s="34"/>
      <c r="BD17" s="34"/>
      <c r="BE17" s="33"/>
      <c r="BF17" s="33"/>
      <c r="BG17" s="33"/>
      <c r="BH17" s="33"/>
      <c r="BI17" s="33"/>
      <c r="BJ17" s="33"/>
      <c r="BK17" s="34"/>
      <c r="BL17" s="34"/>
      <c r="BM17" s="34"/>
      <c r="BN17" s="34"/>
    </row>
    <row r="18" spans="1:256" ht="24" customHeight="1" thickBot="1" x14ac:dyDescent="0.25">
      <c r="A18" s="63"/>
      <c r="B18" s="191"/>
      <c r="C18" s="192"/>
      <c r="D18" s="64"/>
      <c r="E18" s="193" t="s">
        <v>43</v>
      </c>
      <c r="F18" s="194"/>
      <c r="G18" s="194"/>
      <c r="H18" s="192"/>
      <c r="I18" s="195" t="s">
        <v>44</v>
      </c>
      <c r="J18" s="196"/>
      <c r="K18" s="196"/>
      <c r="L18" s="196"/>
      <c r="M18" s="196"/>
      <c r="N18" s="196"/>
      <c r="O18" s="196"/>
      <c r="P18" s="196"/>
      <c r="Q18" s="196"/>
      <c r="R18" s="197"/>
      <c r="S18" s="198" t="s">
        <v>45</v>
      </c>
      <c r="T18" s="199"/>
      <c r="U18" s="199"/>
      <c r="V18" s="199"/>
      <c r="W18" s="199" t="s">
        <v>46</v>
      </c>
      <c r="X18" s="199"/>
      <c r="Y18" s="199"/>
      <c r="Z18" s="200"/>
      <c r="AA18" s="65"/>
      <c r="AB18" s="201"/>
      <c r="AC18" s="201"/>
      <c r="AD18" s="201"/>
      <c r="AE18" s="66"/>
      <c r="AF18" s="67"/>
      <c r="AG18" s="68"/>
      <c r="AH18" s="68"/>
      <c r="AI18" s="68"/>
      <c r="AJ18" s="68"/>
      <c r="AK18" s="68"/>
      <c r="AL18" s="65"/>
      <c r="AM18" s="65"/>
      <c r="AN18" s="65"/>
      <c r="AO18" s="65"/>
      <c r="AP18" s="65"/>
      <c r="AQ18" s="65"/>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c r="IR18" s="63"/>
      <c r="IS18" s="63"/>
      <c r="IT18" s="63"/>
      <c r="IU18" s="63"/>
      <c r="IV18" s="63"/>
    </row>
    <row r="19" spans="1:256" ht="24" customHeight="1" x14ac:dyDescent="0.2">
      <c r="A19" s="63"/>
      <c r="B19" s="69" t="s">
        <v>60</v>
      </c>
      <c r="C19" s="70"/>
      <c r="D19" s="71">
        <v>1</v>
      </c>
      <c r="E19" s="206" t="s">
        <v>47</v>
      </c>
      <c r="F19" s="207"/>
      <c r="G19" s="207"/>
      <c r="H19" s="208"/>
      <c r="I19" s="217" t="s">
        <v>86</v>
      </c>
      <c r="J19" s="218"/>
      <c r="K19" s="218"/>
      <c r="L19" s="218"/>
      <c r="M19" s="218"/>
      <c r="N19" s="219" t="s">
        <v>73</v>
      </c>
      <c r="O19" s="218"/>
      <c r="P19" s="218"/>
      <c r="Q19" s="218"/>
      <c r="R19" s="242"/>
      <c r="S19" s="243" t="s">
        <v>90</v>
      </c>
      <c r="T19" s="221"/>
      <c r="U19" s="221"/>
      <c r="V19" s="221"/>
      <c r="W19" s="221" t="s">
        <v>92</v>
      </c>
      <c r="X19" s="221"/>
      <c r="Y19" s="221"/>
      <c r="Z19" s="222"/>
      <c r="AA19" s="223"/>
      <c r="AB19" s="216"/>
      <c r="AC19" s="63"/>
      <c r="AD19" s="63"/>
      <c r="AE19" s="63"/>
      <c r="AF19" s="72"/>
      <c r="AG19" s="73"/>
      <c r="AH19" s="73"/>
      <c r="AI19" s="72"/>
      <c r="AJ19" s="72"/>
      <c r="AK19" s="72"/>
      <c r="AL19" s="74"/>
      <c r="AM19" s="73"/>
      <c r="AN19" s="73"/>
      <c r="AO19" s="74"/>
      <c r="AP19" s="74"/>
      <c r="AQ19" s="74"/>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c r="IR19" s="63"/>
      <c r="IS19" s="63"/>
      <c r="IT19" s="63"/>
      <c r="IU19" s="63"/>
      <c r="IV19" s="63"/>
    </row>
    <row r="20" spans="1:256" ht="24" customHeight="1" x14ac:dyDescent="0.2">
      <c r="A20" s="63"/>
      <c r="B20" s="75" t="s">
        <v>84</v>
      </c>
      <c r="C20" s="76"/>
      <c r="D20" s="71">
        <v>2</v>
      </c>
      <c r="E20" s="206" t="s">
        <v>63</v>
      </c>
      <c r="F20" s="207"/>
      <c r="G20" s="207"/>
      <c r="H20" s="208"/>
      <c r="I20" s="209" t="s">
        <v>89</v>
      </c>
      <c r="J20" s="210"/>
      <c r="K20" s="210"/>
      <c r="L20" s="210"/>
      <c r="M20" s="210"/>
      <c r="N20" s="211" t="s">
        <v>91</v>
      </c>
      <c r="O20" s="210"/>
      <c r="P20" s="210"/>
      <c r="Q20" s="210"/>
      <c r="R20" s="239"/>
      <c r="S20" s="240" t="s">
        <v>73</v>
      </c>
      <c r="T20" s="213"/>
      <c r="U20" s="213"/>
      <c r="V20" s="241"/>
      <c r="W20" s="213" t="s">
        <v>74</v>
      </c>
      <c r="X20" s="213"/>
      <c r="Y20" s="213"/>
      <c r="Z20" s="213"/>
      <c r="AA20" s="215"/>
      <c r="AB20" s="216"/>
      <c r="AC20" s="63"/>
      <c r="AD20" s="63"/>
      <c r="AE20" s="63"/>
      <c r="AF20" s="72"/>
      <c r="AG20" s="73"/>
      <c r="AH20" s="73"/>
      <c r="AI20" s="72"/>
      <c r="AJ20" s="72"/>
      <c r="AK20" s="72"/>
      <c r="AL20" s="74"/>
      <c r="AM20" s="73"/>
      <c r="AN20" s="73"/>
      <c r="AO20" s="74"/>
      <c r="AP20" s="74"/>
      <c r="AQ20" s="74"/>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c r="II20" s="63"/>
      <c r="IJ20" s="63"/>
      <c r="IK20" s="63"/>
      <c r="IL20" s="63"/>
      <c r="IM20" s="63"/>
      <c r="IN20" s="63"/>
      <c r="IO20" s="63"/>
      <c r="IP20" s="63"/>
      <c r="IQ20" s="63"/>
      <c r="IR20" s="63"/>
      <c r="IS20" s="63"/>
      <c r="IT20" s="63"/>
      <c r="IU20" s="63"/>
      <c r="IV20" s="63"/>
    </row>
    <row r="21" spans="1:256" ht="24" customHeight="1" x14ac:dyDescent="0.2">
      <c r="A21" s="63"/>
      <c r="B21" s="77" t="s">
        <v>48</v>
      </c>
      <c r="C21" s="78"/>
      <c r="D21" s="71">
        <v>3</v>
      </c>
      <c r="E21" s="206" t="s">
        <v>64</v>
      </c>
      <c r="F21" s="207"/>
      <c r="G21" s="207"/>
      <c r="H21" s="208"/>
      <c r="I21" s="209" t="s">
        <v>74</v>
      </c>
      <c r="J21" s="210"/>
      <c r="K21" s="210"/>
      <c r="L21" s="210"/>
      <c r="M21" s="210"/>
      <c r="N21" s="211" t="s">
        <v>87</v>
      </c>
      <c r="O21" s="210"/>
      <c r="P21" s="210"/>
      <c r="Q21" s="210"/>
      <c r="R21" s="239"/>
      <c r="S21" s="240" t="s">
        <v>95</v>
      </c>
      <c r="T21" s="213"/>
      <c r="U21" s="213"/>
      <c r="V21" s="213"/>
      <c r="W21" s="213" t="s">
        <v>89</v>
      </c>
      <c r="X21" s="213"/>
      <c r="Y21" s="213"/>
      <c r="Z21" s="214"/>
      <c r="AA21" s="215"/>
      <c r="AB21" s="216"/>
      <c r="AC21" s="63"/>
      <c r="AD21" s="63"/>
      <c r="AE21" s="63"/>
      <c r="AF21" s="72"/>
      <c r="AG21" s="73"/>
      <c r="AH21" s="73"/>
      <c r="AI21" s="72"/>
      <c r="AJ21" s="72"/>
      <c r="AK21" s="72"/>
      <c r="AL21" s="74"/>
      <c r="AM21" s="73"/>
      <c r="AN21" s="73"/>
      <c r="AO21" s="74"/>
      <c r="AP21" s="74"/>
      <c r="AQ21" s="74"/>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c r="IU21" s="63"/>
      <c r="IV21" s="63"/>
    </row>
    <row r="22" spans="1:256" ht="24" customHeight="1" x14ac:dyDescent="0.2">
      <c r="A22" s="63"/>
      <c r="B22" s="89" t="s">
        <v>85</v>
      </c>
      <c r="C22" s="76"/>
      <c r="D22" s="80">
        <v>4</v>
      </c>
      <c r="E22" s="224" t="s">
        <v>65</v>
      </c>
      <c r="F22" s="225"/>
      <c r="G22" s="225"/>
      <c r="H22" s="226"/>
      <c r="I22" s="211" t="s">
        <v>73</v>
      </c>
      <c r="J22" s="210"/>
      <c r="K22" s="210"/>
      <c r="L22" s="210"/>
      <c r="M22" s="210"/>
      <c r="N22" s="211" t="s">
        <v>89</v>
      </c>
      <c r="O22" s="210"/>
      <c r="P22" s="210"/>
      <c r="Q22" s="210"/>
      <c r="R22" s="239"/>
      <c r="S22" s="240" t="s">
        <v>74</v>
      </c>
      <c r="T22" s="213"/>
      <c r="U22" s="213"/>
      <c r="V22" s="213"/>
      <c r="W22" s="213" t="s">
        <v>86</v>
      </c>
      <c r="X22" s="213"/>
      <c r="Y22" s="213"/>
      <c r="Z22" s="214"/>
      <c r="AA22" s="215"/>
      <c r="AB22" s="216"/>
      <c r="AC22" s="63"/>
      <c r="AD22" s="63"/>
      <c r="AE22" s="63"/>
      <c r="AF22" s="72"/>
      <c r="AG22" s="73"/>
      <c r="AH22" s="73"/>
      <c r="AI22" s="72"/>
      <c r="AJ22" s="72"/>
      <c r="AK22" s="72"/>
      <c r="AL22" s="74"/>
      <c r="AM22" s="73"/>
      <c r="AN22" s="73"/>
      <c r="AO22" s="74"/>
      <c r="AP22" s="74"/>
      <c r="AQ22" s="74"/>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row>
    <row r="23" spans="1:256" ht="24" customHeight="1" x14ac:dyDescent="0.2">
      <c r="A23" s="63"/>
      <c r="B23" s="77" t="s">
        <v>49</v>
      </c>
      <c r="C23" s="76"/>
      <c r="D23" s="71">
        <v>5</v>
      </c>
      <c r="E23" s="206" t="s">
        <v>66</v>
      </c>
      <c r="F23" s="207"/>
      <c r="G23" s="207"/>
      <c r="H23" s="208"/>
      <c r="I23" s="209" t="s">
        <v>92</v>
      </c>
      <c r="J23" s="210"/>
      <c r="K23" s="210"/>
      <c r="L23" s="210"/>
      <c r="M23" s="210"/>
      <c r="N23" s="211" t="s">
        <v>74</v>
      </c>
      <c r="O23" s="210"/>
      <c r="P23" s="210"/>
      <c r="Q23" s="210"/>
      <c r="R23" s="239"/>
      <c r="S23" s="240" t="s">
        <v>88</v>
      </c>
      <c r="T23" s="213"/>
      <c r="U23" s="213"/>
      <c r="V23" s="213"/>
      <c r="W23" s="213" t="s">
        <v>73</v>
      </c>
      <c r="X23" s="213"/>
      <c r="Y23" s="213"/>
      <c r="Z23" s="214"/>
      <c r="AA23" s="215"/>
      <c r="AB23" s="216"/>
      <c r="AC23" s="63"/>
      <c r="AD23" s="63"/>
      <c r="AE23" s="63"/>
      <c r="AF23" s="72"/>
      <c r="AG23" s="73"/>
      <c r="AH23" s="73"/>
      <c r="AI23" s="72"/>
      <c r="AJ23" s="72"/>
      <c r="AK23" s="72"/>
      <c r="AL23" s="74"/>
      <c r="AM23" s="73"/>
      <c r="AN23" s="73"/>
      <c r="AO23" s="74"/>
      <c r="AP23" s="74"/>
      <c r="AQ23" s="74"/>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c r="IU23" s="63"/>
      <c r="IV23" s="63"/>
    </row>
    <row r="24" spans="1:256" ht="24" customHeight="1" x14ac:dyDescent="0.2">
      <c r="A24" s="63"/>
      <c r="B24" s="89" t="s">
        <v>50</v>
      </c>
      <c r="C24" s="81"/>
      <c r="D24" s="71">
        <v>6</v>
      </c>
      <c r="E24" s="206" t="s">
        <v>67</v>
      </c>
      <c r="F24" s="207"/>
      <c r="G24" s="207"/>
      <c r="H24" s="208"/>
      <c r="I24" s="209" t="s">
        <v>88</v>
      </c>
      <c r="J24" s="210"/>
      <c r="K24" s="210"/>
      <c r="L24" s="210"/>
      <c r="M24" s="210"/>
      <c r="N24" s="211" t="s">
        <v>93</v>
      </c>
      <c r="O24" s="210"/>
      <c r="P24" s="210"/>
      <c r="Q24" s="210"/>
      <c r="R24" s="239"/>
      <c r="S24" s="244" t="s">
        <v>73</v>
      </c>
      <c r="T24" s="244"/>
      <c r="U24" s="244"/>
      <c r="V24" s="240"/>
      <c r="W24" s="221" t="s">
        <v>92</v>
      </c>
      <c r="X24" s="221"/>
      <c r="Y24" s="221"/>
      <c r="Z24" s="222"/>
      <c r="AA24" s="215"/>
      <c r="AB24" s="216"/>
      <c r="AC24" s="63"/>
      <c r="AD24" s="63"/>
      <c r="AE24" s="63"/>
      <c r="AF24" s="72"/>
      <c r="AG24" s="73"/>
      <c r="AH24" s="73"/>
      <c r="AI24" s="72"/>
      <c r="AJ24" s="72"/>
      <c r="AK24" s="72"/>
      <c r="AL24" s="74"/>
      <c r="AM24" s="73"/>
      <c r="AN24" s="73"/>
      <c r="AO24" s="74"/>
      <c r="AP24" s="74"/>
      <c r="AQ24" s="74"/>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c r="IU24" s="63"/>
      <c r="IV24" s="63"/>
    </row>
    <row r="25" spans="1:256" ht="24" customHeight="1" x14ac:dyDescent="0.2">
      <c r="A25" s="63"/>
      <c r="B25" s="82" t="s">
        <v>51</v>
      </c>
      <c r="C25" s="81"/>
      <c r="D25" s="71">
        <v>7</v>
      </c>
      <c r="E25" s="206" t="s">
        <v>68</v>
      </c>
      <c r="F25" s="207"/>
      <c r="G25" s="207"/>
      <c r="H25" s="208"/>
      <c r="I25" s="211" t="s">
        <v>74</v>
      </c>
      <c r="J25" s="210"/>
      <c r="K25" s="210"/>
      <c r="L25" s="210"/>
      <c r="M25" s="210"/>
      <c r="N25" s="211" t="s">
        <v>73</v>
      </c>
      <c r="O25" s="210"/>
      <c r="P25" s="210"/>
      <c r="Q25" s="210"/>
      <c r="R25" s="239"/>
      <c r="S25" s="240" t="s">
        <v>95</v>
      </c>
      <c r="T25" s="213"/>
      <c r="U25" s="213"/>
      <c r="V25" s="213"/>
      <c r="W25" s="213" t="s">
        <v>88</v>
      </c>
      <c r="X25" s="213"/>
      <c r="Y25" s="213"/>
      <c r="Z25" s="214"/>
      <c r="AA25" s="83"/>
      <c r="AB25"/>
      <c r="AC25" s="63"/>
      <c r="AD25" s="63"/>
      <c r="AE25" s="63"/>
      <c r="AF25" s="72"/>
      <c r="AG25" s="73"/>
      <c r="AH25" s="73"/>
      <c r="AI25" s="72"/>
      <c r="AJ25" s="72"/>
      <c r="AK25" s="72"/>
      <c r="AL25" s="74"/>
      <c r="AM25" s="73"/>
      <c r="AN25" s="73"/>
      <c r="AO25" s="74"/>
      <c r="AP25" s="74"/>
      <c r="AQ25" s="74"/>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row>
    <row r="26" spans="1:256" ht="24" customHeight="1" x14ac:dyDescent="0.2">
      <c r="A26" s="63"/>
      <c r="B26" s="82"/>
      <c r="C26" s="81"/>
      <c r="D26" s="71">
        <v>8</v>
      </c>
      <c r="E26" s="206" t="s">
        <v>69</v>
      </c>
      <c r="F26" s="237"/>
      <c r="G26" s="237"/>
      <c r="H26" s="238"/>
      <c r="I26" s="209" t="s">
        <v>92</v>
      </c>
      <c r="J26" s="210"/>
      <c r="K26" s="210"/>
      <c r="L26" s="210"/>
      <c r="M26" s="210"/>
      <c r="N26" s="211" t="s">
        <v>88</v>
      </c>
      <c r="O26" s="210"/>
      <c r="P26" s="210"/>
      <c r="Q26" s="210"/>
      <c r="R26" s="239"/>
      <c r="S26" s="240" t="s">
        <v>74</v>
      </c>
      <c r="T26" s="213"/>
      <c r="U26" s="213"/>
      <c r="V26" s="213"/>
      <c r="W26" s="213" t="s">
        <v>96</v>
      </c>
      <c r="X26" s="213"/>
      <c r="Y26" s="213"/>
      <c r="Z26" s="214"/>
      <c r="AA26" s="83"/>
      <c r="AB26"/>
      <c r="AC26" s="63"/>
      <c r="AD26" s="63"/>
      <c r="AE26" s="63"/>
      <c r="AF26" s="72"/>
      <c r="AG26" s="73"/>
      <c r="AH26" s="73"/>
      <c r="AI26" s="72"/>
      <c r="AJ26" s="72"/>
      <c r="AK26" s="72"/>
      <c r="AL26" s="74"/>
      <c r="AM26" s="73"/>
      <c r="AN26" s="73"/>
      <c r="AO26" s="74"/>
      <c r="AP26" s="74"/>
      <c r="AQ26" s="74"/>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c r="IU26" s="63"/>
      <c r="IV26" s="63"/>
    </row>
    <row r="27" spans="1:256" ht="24" customHeight="1" x14ac:dyDescent="0.2">
      <c r="B27" s="82"/>
      <c r="C27" s="81"/>
      <c r="D27" s="71">
        <v>9</v>
      </c>
      <c r="E27" s="206" t="s">
        <v>70</v>
      </c>
      <c r="F27" s="207"/>
      <c r="G27" s="207"/>
      <c r="H27" s="208"/>
      <c r="I27" s="209" t="s">
        <v>89</v>
      </c>
      <c r="J27" s="210"/>
      <c r="K27" s="210"/>
      <c r="L27" s="210"/>
      <c r="M27" s="210"/>
      <c r="N27" s="211" t="s">
        <v>94</v>
      </c>
      <c r="O27" s="210"/>
      <c r="P27" s="210"/>
      <c r="Q27" s="210"/>
      <c r="R27" s="239"/>
      <c r="S27" s="240" t="s">
        <v>88</v>
      </c>
      <c r="T27" s="213"/>
      <c r="U27" s="213"/>
      <c r="V27" s="213"/>
      <c r="W27" s="213" t="s">
        <v>73</v>
      </c>
      <c r="X27" s="213"/>
      <c r="Y27" s="213"/>
      <c r="Z27" s="214"/>
      <c r="AA27" s="84"/>
      <c r="AB27" s="84"/>
      <c r="AF27" s="72"/>
      <c r="AG27" s="73"/>
      <c r="AH27" s="73"/>
      <c r="AI27" s="72"/>
      <c r="AJ27" s="72"/>
      <c r="AK27" s="72"/>
      <c r="AL27" s="74"/>
      <c r="AM27" s="73"/>
      <c r="AN27" s="73"/>
      <c r="AO27" s="74"/>
      <c r="AP27" s="74"/>
      <c r="AQ27" s="74"/>
    </row>
    <row r="28" spans="1:256" ht="24" customHeight="1" thickBot="1" x14ac:dyDescent="0.25">
      <c r="B28" s="85"/>
      <c r="C28" s="86"/>
      <c r="D28" s="87">
        <v>10</v>
      </c>
      <c r="E28" s="228" t="s">
        <v>71</v>
      </c>
      <c r="F28" s="229"/>
      <c r="G28" s="229"/>
      <c r="H28" s="230"/>
      <c r="I28" s="231" t="s">
        <v>73</v>
      </c>
      <c r="J28" s="232"/>
      <c r="K28" s="232"/>
      <c r="L28" s="232"/>
      <c r="M28" s="232"/>
      <c r="N28" s="233" t="s">
        <v>92</v>
      </c>
      <c r="O28" s="232"/>
      <c r="P28" s="232"/>
      <c r="Q28" s="232"/>
      <c r="R28" s="245"/>
      <c r="S28" s="246" t="s">
        <v>89</v>
      </c>
      <c r="T28" s="235"/>
      <c r="U28" s="235"/>
      <c r="V28" s="235"/>
      <c r="W28" s="235" t="s">
        <v>74</v>
      </c>
      <c r="X28" s="235"/>
      <c r="Y28" s="235"/>
      <c r="Z28" s="236"/>
      <c r="AA28" s="88"/>
      <c r="AB28" s="73"/>
      <c r="AF28" s="72"/>
      <c r="AG28" s="73"/>
      <c r="AH28" s="73"/>
      <c r="AI28" s="72"/>
      <c r="AJ28" s="72"/>
      <c r="AK28" s="72"/>
      <c r="AL28" s="74"/>
      <c r="AM28" s="73"/>
      <c r="AN28" s="73"/>
      <c r="AO28" s="74"/>
      <c r="AP28" s="74"/>
      <c r="AQ28" s="74"/>
    </row>
    <row r="29" spans="1:256" ht="24" customHeight="1" x14ac:dyDescent="0.2"/>
    <row r="30" spans="1:256" ht="24" customHeight="1" x14ac:dyDescent="0.2"/>
    <row r="31" spans="1:256" ht="24" customHeight="1" x14ac:dyDescent="0.2"/>
    <row r="32" spans="1:256" ht="24" customHeight="1" x14ac:dyDescent="0.2"/>
    <row r="33" ht="24" customHeight="1" x14ac:dyDescent="0.2"/>
    <row r="34" ht="24" customHeight="1" x14ac:dyDescent="0.2"/>
  </sheetData>
  <mergeCells count="139">
    <mergeCell ref="E27:H27"/>
    <mergeCell ref="I27:M27"/>
    <mergeCell ref="N27:R27"/>
    <mergeCell ref="S27:V27"/>
    <mergeCell ref="W27:Z27"/>
    <mergeCell ref="E28:H28"/>
    <mergeCell ref="I28:M28"/>
    <mergeCell ref="N28:R28"/>
    <mergeCell ref="S28:V28"/>
    <mergeCell ref="W28:Z28"/>
    <mergeCell ref="E25:H25"/>
    <mergeCell ref="I25:M25"/>
    <mergeCell ref="N25:R25"/>
    <mergeCell ref="S25:V25"/>
    <mergeCell ref="W25:Z25"/>
    <mergeCell ref="E26:H26"/>
    <mergeCell ref="I26:M26"/>
    <mergeCell ref="N26:R26"/>
    <mergeCell ref="S26:V26"/>
    <mergeCell ref="W26:Z26"/>
    <mergeCell ref="E24:H24"/>
    <mergeCell ref="I24:M24"/>
    <mergeCell ref="N24:R24"/>
    <mergeCell ref="S24:V24"/>
    <mergeCell ref="W24:Z24"/>
    <mergeCell ref="AA24:AB24"/>
    <mergeCell ref="E23:H23"/>
    <mergeCell ref="I23:M23"/>
    <mergeCell ref="N23:R23"/>
    <mergeCell ref="S23:V23"/>
    <mergeCell ref="W23:Z23"/>
    <mergeCell ref="AA23:AB23"/>
    <mergeCell ref="E22:H22"/>
    <mergeCell ref="I22:M22"/>
    <mergeCell ref="N22:R22"/>
    <mergeCell ref="S22:V22"/>
    <mergeCell ref="W22:Z22"/>
    <mergeCell ref="AA22:AB22"/>
    <mergeCell ref="E21:H21"/>
    <mergeCell ref="I21:M21"/>
    <mergeCell ref="N21:R21"/>
    <mergeCell ref="S21:V21"/>
    <mergeCell ref="W21:Z21"/>
    <mergeCell ref="AA21:AB21"/>
    <mergeCell ref="B18:C18"/>
    <mergeCell ref="E18:H18"/>
    <mergeCell ref="I18:R18"/>
    <mergeCell ref="S18:V18"/>
    <mergeCell ref="W18:Z18"/>
    <mergeCell ref="AB18:AD18"/>
    <mergeCell ref="E20:H20"/>
    <mergeCell ref="I20:M20"/>
    <mergeCell ref="N20:R20"/>
    <mergeCell ref="S20:V20"/>
    <mergeCell ref="W20:Z20"/>
    <mergeCell ref="AA20:AB20"/>
    <mergeCell ref="E19:H19"/>
    <mergeCell ref="I19:M19"/>
    <mergeCell ref="N19:R19"/>
    <mergeCell ref="S19:V19"/>
    <mergeCell ref="W19:Z19"/>
    <mergeCell ref="AA19:AB19"/>
    <mergeCell ref="B13:D14"/>
    <mergeCell ref="N13:P14"/>
    <mergeCell ref="T13:U14"/>
    <mergeCell ref="V13:W14"/>
    <mergeCell ref="X13:X14"/>
    <mergeCell ref="AE13:AE14"/>
    <mergeCell ref="B15:D16"/>
    <mergeCell ref="Q15:S16"/>
    <mergeCell ref="T15:U16"/>
    <mergeCell ref="V15:W16"/>
    <mergeCell ref="X15:X16"/>
    <mergeCell ref="Y15:Y16"/>
    <mergeCell ref="Z15:Z16"/>
    <mergeCell ref="AA15:AA16"/>
    <mergeCell ref="AB15:AB16"/>
    <mergeCell ref="Y13:Y14"/>
    <mergeCell ref="Z13:Z14"/>
    <mergeCell ref="AA13:AA14"/>
    <mergeCell ref="AB13:AB14"/>
    <mergeCell ref="AC13:AC14"/>
    <mergeCell ref="AD13:AD14"/>
    <mergeCell ref="AC15:AC16"/>
    <mergeCell ref="AD15:AD16"/>
    <mergeCell ref="AE15:AE16"/>
    <mergeCell ref="AC9:AC10"/>
    <mergeCell ref="AD9:AD10"/>
    <mergeCell ref="AE9:AE10"/>
    <mergeCell ref="B11:D12"/>
    <mergeCell ref="K11:M12"/>
    <mergeCell ref="T11:U12"/>
    <mergeCell ref="V11:W12"/>
    <mergeCell ref="X11:X12"/>
    <mergeCell ref="Y11:Y12"/>
    <mergeCell ref="Z11:Z12"/>
    <mergeCell ref="AA11:AA12"/>
    <mergeCell ref="AB11:AB12"/>
    <mergeCell ref="AC11:AC12"/>
    <mergeCell ref="AD11:AD12"/>
    <mergeCell ref="AE11:AE12"/>
    <mergeCell ref="B9:D10"/>
    <mergeCell ref="H9:J10"/>
    <mergeCell ref="T9:U10"/>
    <mergeCell ref="V9:W10"/>
    <mergeCell ref="X9:X10"/>
    <mergeCell ref="Y9:Y10"/>
    <mergeCell ref="Z9:Z10"/>
    <mergeCell ref="AA9:AA10"/>
    <mergeCell ref="AB9:AB10"/>
    <mergeCell ref="AE5:AF5"/>
    <mergeCell ref="B7:D8"/>
    <mergeCell ref="E7:G8"/>
    <mergeCell ref="T7:U8"/>
    <mergeCell ref="V7:W8"/>
    <mergeCell ref="X7:X8"/>
    <mergeCell ref="Y7:Y8"/>
    <mergeCell ref="Q5:S6"/>
    <mergeCell ref="T5:U6"/>
    <mergeCell ref="V5:W6"/>
    <mergeCell ref="X5:X6"/>
    <mergeCell ref="Y5:Y6"/>
    <mergeCell ref="Z5:Z6"/>
    <mergeCell ref="AF7:AI7"/>
    <mergeCell ref="Z7:Z8"/>
    <mergeCell ref="AA7:AA8"/>
    <mergeCell ref="AB7:AB8"/>
    <mergeCell ref="AC7:AC8"/>
    <mergeCell ref="AD7:AD8"/>
    <mergeCell ref="AE7:AE8"/>
    <mergeCell ref="B3:O3"/>
    <mergeCell ref="B5:D6"/>
    <mergeCell ref="E5:G6"/>
    <mergeCell ref="H5:J6"/>
    <mergeCell ref="K5:M6"/>
    <mergeCell ref="N5:P6"/>
    <mergeCell ref="AA5:AA6"/>
    <mergeCell ref="AB5:AB6"/>
    <mergeCell ref="AC5:AC6"/>
  </mergeCells>
  <phoneticPr fontId="2"/>
  <pageMargins left="0.7" right="0.7" top="0.75" bottom="0.75" header="0.3" footer="0.3"/>
  <pageSetup paperSize="9" scale="71"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要項</vt:lpstr>
      <vt:lpstr>1月14日小室山</vt:lpstr>
      <vt:lpstr>1月28日姫の沢</vt:lpstr>
      <vt:lpstr>表紙!OLE_LINK1</vt:lpstr>
      <vt:lpstr>'1月14日小室山'!Print_Area</vt:lpstr>
      <vt:lpstr>'1月28日姫の沢'!Print_Area</vt:lpstr>
      <vt:lpstr>表紙!Print_Area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ISUI MASAAKI</dc:creator>
  <cp:lastModifiedBy>広貴 森下</cp:lastModifiedBy>
  <cp:lastPrinted>2024-01-03T12:58:13Z</cp:lastPrinted>
  <dcterms:created xsi:type="dcterms:W3CDTF">2006-03-31T10:40:30Z</dcterms:created>
  <dcterms:modified xsi:type="dcterms:W3CDTF">2024-01-08T01:44:22Z</dcterms:modified>
</cp:coreProperties>
</file>